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01_01_総務・企画調整担当\150_来場者管理\プロポーサル資料作成\"/>
    </mc:Choice>
  </mc:AlternateContent>
  <xr:revisionPtr revIDLastSave="0" documentId="13_ncr:1_{307700D8-145D-4E71-8E3B-7464D3C99550}" xr6:coauthVersionLast="47" xr6:coauthVersionMax="47" xr10:uidLastSave="{00000000-0000-0000-0000-000000000000}"/>
  <bookViews>
    <workbookView xWindow="19080" yWindow="-120" windowWidth="29040" windowHeight="15720" firstSheet="1" activeTab="4" xr2:uid="{00000000-000D-0000-FFFF-FFFF00000000}"/>
  </bookViews>
  <sheets>
    <sheet name="令和8年度（システム開発費）" sheetId="1" r:id="rId1"/>
    <sheet name="令和9年度（国スポ運用費）" sheetId="2" r:id="rId2"/>
    <sheet name="令和9年度（障スポ運用費）" sheetId="3" r:id="rId3"/>
    <sheet name="令和9年度（システム保守費）" sheetId="4" r:id="rId4"/>
    <sheet name="令和9年度（制作印刷費）" sheetId="6" r:id="rId5"/>
    <sheet name="令和9年度（コールセンター費）" sheetId="10" r:id="rId6"/>
  </sheets>
  <definedNames>
    <definedName name="_xlnm.Criteria" localSheetId="5">#REF!</definedName>
    <definedName name="_xlnm.Criteria" localSheetId="3">#REF!</definedName>
    <definedName name="_xlnm.Criteria" localSheetId="1">#REF!</definedName>
    <definedName name="_xlnm.Criteria" localSheetId="2">#REF!</definedName>
    <definedName name="_xlnm.Criteria" localSheetId="4">#REF!</definedName>
    <definedName name="_xlnm.Criteria">#REF!</definedName>
    <definedName name="ＤＰ" localSheetId="3">'令和9年度（システム保守費）'!$HR$50004:$HR$50008</definedName>
    <definedName name="ＤＰ" localSheetId="4">'令和9年度（制作印刷費）'!$HN$50012:$HN$50016</definedName>
    <definedName name="ＤＰ">'令和8年度（システム開発費）'!$HQ$50055:$HQ$50059</definedName>
    <definedName name="ＯＭ" localSheetId="3">'令和9年度（システム保守費）'!$HR$49996:$HR$50003</definedName>
    <definedName name="ＯＭ" localSheetId="4">'令和9年度（制作印刷費）'!$HN$50004:$HN$50011</definedName>
    <definedName name="ＯＭ">'令和8年度（システム開発費）'!$HQ$50047:$HQ$50054</definedName>
    <definedName name="_xlnm.Print_Area" localSheetId="0">'令和8年度（システム開発費）'!$A$1:$O$130</definedName>
    <definedName name="_xlnm.Print_Area" localSheetId="5">'令和9年度（コールセンター費）'!$A$1:$O$145</definedName>
    <definedName name="_xlnm.Print_Area" localSheetId="3">'令和9年度（システム保守費）'!$A$1:$O$74</definedName>
    <definedName name="_xlnm.Print_Area" localSheetId="1">'令和9年度（国スポ運用費）'!$A$1:$O$145</definedName>
    <definedName name="_xlnm.Print_Area" localSheetId="2">'令和9年度（障スポ運用費）'!$A$1:$O$157</definedName>
    <definedName name="_xlnm.Print_Area" localSheetId="4">'令和9年度（制作印刷費）'!$A$1:$K$98</definedName>
    <definedName name="_xlnm.Print_Titles" localSheetId="0">'令和8年度（システム開発費）'!$14:$15</definedName>
    <definedName name="_xlnm.Print_Titles" localSheetId="3">'令和9年度（システム保守費）'!$14:$15</definedName>
    <definedName name="_xlnm.Print_Titles" localSheetId="4">'令和9年度（制作印刷費）'!$16:$16</definedName>
    <definedName name="ＳＩ" localSheetId="3">'令和9年度（システム保守費）'!$HR$50009:$HR$50012</definedName>
    <definedName name="ＳＩ" localSheetId="4">'令和9年度（制作印刷費）'!$HN$50017:$HN$50020</definedName>
    <definedName name="ＳＩ">'令和8年度（システム開発費）'!$HQ$50060:$HQ$50063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J50078" i="10" l="1"/>
  <c r="HJ50077" i="10"/>
  <c r="HJ50076" i="10"/>
  <c r="HJ50075" i="10"/>
  <c r="HJ50074" i="10"/>
  <c r="HJ50073" i="10"/>
  <c r="HJ50072" i="10"/>
  <c r="HJ50071" i="10"/>
  <c r="HJ50070" i="10"/>
  <c r="HJ50069" i="10"/>
  <c r="HJ50068" i="10"/>
  <c r="HJ50067" i="10"/>
  <c r="HJ50066" i="10"/>
  <c r="HJ50065" i="10"/>
  <c r="HJ50064" i="10"/>
  <c r="HJ50063" i="10"/>
  <c r="HJ50062" i="10"/>
  <c r="HJ50061" i="10"/>
  <c r="HJ50060" i="10"/>
  <c r="HJ50059" i="10"/>
  <c r="HJ50058" i="10"/>
  <c r="HJ50057" i="10"/>
  <c r="HJ50056" i="10"/>
  <c r="HJ50055" i="10"/>
  <c r="HJ50054" i="10"/>
  <c r="HJ50053" i="10"/>
  <c r="HJ50052" i="10"/>
  <c r="HJ50051" i="10"/>
  <c r="HJ50050" i="10"/>
  <c r="HJ50049" i="10"/>
  <c r="HJ50048" i="10"/>
  <c r="HJ50047" i="10"/>
  <c r="HJ50046" i="10"/>
  <c r="HJ50045" i="10"/>
  <c r="HJ50044" i="10"/>
  <c r="HJ50043" i="10"/>
  <c r="HJ50042" i="10"/>
  <c r="HJ50041" i="10"/>
  <c r="HJ50040" i="10"/>
  <c r="HJ50039" i="10"/>
  <c r="HJ50038" i="10"/>
  <c r="HJ50037" i="10"/>
  <c r="HJ50036" i="10"/>
  <c r="HJ50035" i="10"/>
  <c r="HJ50034" i="10"/>
  <c r="HJ50033" i="10"/>
  <c r="HJ50032" i="10"/>
  <c r="HJ50031" i="10"/>
  <c r="HJ50030" i="10"/>
  <c r="M139" i="10"/>
  <c r="M138" i="10"/>
  <c r="M137" i="10"/>
  <c r="N136" i="10" s="1"/>
  <c r="M135" i="10"/>
  <c r="M134" i="10"/>
  <c r="N133" i="10"/>
  <c r="M132" i="10"/>
  <c r="M131" i="10"/>
  <c r="M130" i="10"/>
  <c r="M129" i="10"/>
  <c r="M128" i="10"/>
  <c r="M127" i="10"/>
  <c r="M126" i="10"/>
  <c r="M125" i="10"/>
  <c r="M124" i="10"/>
  <c r="M123" i="10"/>
  <c r="M122" i="10"/>
  <c r="N121" i="10"/>
  <c r="M120" i="10"/>
  <c r="M119" i="10"/>
  <c r="M118" i="10"/>
  <c r="M117" i="10"/>
  <c r="M116" i="10"/>
  <c r="M115" i="10"/>
  <c r="M114" i="10"/>
  <c r="M113" i="10"/>
  <c r="M112" i="10"/>
  <c r="M111" i="10"/>
  <c r="M110" i="10"/>
  <c r="M109" i="10"/>
  <c r="N97" i="10" s="1"/>
  <c r="M108" i="10"/>
  <c r="M107" i="10"/>
  <c r="M106" i="10"/>
  <c r="M105" i="10"/>
  <c r="M104" i="10"/>
  <c r="M103" i="10"/>
  <c r="M102" i="10"/>
  <c r="M101" i="10"/>
  <c r="M100" i="10"/>
  <c r="M99" i="10"/>
  <c r="M98" i="10"/>
  <c r="M96" i="10"/>
  <c r="M95" i="10"/>
  <c r="M94" i="10"/>
  <c r="M93" i="10"/>
  <c r="M92" i="10"/>
  <c r="M91" i="10"/>
  <c r="M90" i="10"/>
  <c r="M89" i="10"/>
  <c r="M88" i="10"/>
  <c r="M87" i="10"/>
  <c r="M86" i="10"/>
  <c r="M85" i="10"/>
  <c r="N79" i="10" s="1"/>
  <c r="M84" i="10"/>
  <c r="M83" i="10"/>
  <c r="M82" i="10"/>
  <c r="M81" i="10"/>
  <c r="M80" i="10"/>
  <c r="M78" i="10"/>
  <c r="M77" i="10"/>
  <c r="M76" i="10"/>
  <c r="M75" i="10"/>
  <c r="M74" i="10"/>
  <c r="M73" i="10"/>
  <c r="N67" i="10" s="1"/>
  <c r="M72" i="10"/>
  <c r="M71" i="10"/>
  <c r="M70" i="10"/>
  <c r="M69" i="10"/>
  <c r="M68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N30" i="10" s="1"/>
  <c r="M29" i="10"/>
  <c r="M28" i="10"/>
  <c r="M27" i="10"/>
  <c r="M26" i="10"/>
  <c r="M25" i="10"/>
  <c r="N24" i="10" s="1"/>
  <c r="M22" i="10"/>
  <c r="M21" i="10"/>
  <c r="M20" i="10"/>
  <c r="M19" i="10"/>
  <c r="M18" i="10"/>
  <c r="M17" i="10"/>
  <c r="N16" i="10" s="1"/>
  <c r="N15" i="10" s="1"/>
  <c r="N23" i="10" l="1"/>
  <c r="N140" i="10" s="1"/>
  <c r="N143" i="10" s="1"/>
  <c r="M6" i="10" l="1"/>
  <c r="N144" i="10"/>
  <c r="M8" i="10" s="1"/>
  <c r="N145" i="10"/>
  <c r="M9" i="10" s="1"/>
  <c r="J17" i="6" l="1"/>
  <c r="J93" i="6" s="1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M88" i="1"/>
  <c r="M89" i="1"/>
  <c r="M90" i="1"/>
  <c r="M91" i="1"/>
  <c r="M92" i="1"/>
  <c r="M93" i="1"/>
  <c r="M42" i="4" l="1"/>
  <c r="M43" i="4"/>
  <c r="M44" i="4"/>
  <c r="M45" i="4"/>
  <c r="M46" i="4"/>
  <c r="HF50027" i="6" l="1"/>
  <c r="HF50026" i="6"/>
  <c r="HF50025" i="6"/>
  <c r="HF50024" i="6"/>
  <c r="HF50023" i="6"/>
  <c r="HF50022" i="6"/>
  <c r="HF50021" i="6"/>
  <c r="HF50020" i="6"/>
  <c r="HF50019" i="6"/>
  <c r="HF50018" i="6"/>
  <c r="HF50017" i="6"/>
  <c r="HF50016" i="6"/>
  <c r="HF50015" i="6"/>
  <c r="HF50014" i="6"/>
  <c r="HF50013" i="6"/>
  <c r="HF50012" i="6"/>
  <c r="HF50011" i="6"/>
  <c r="HF50010" i="6"/>
  <c r="HF50009" i="6"/>
  <c r="HF50008" i="6"/>
  <c r="HF50007" i="6"/>
  <c r="HF50006" i="6"/>
  <c r="HF50005" i="6"/>
  <c r="HF50004" i="6"/>
  <c r="HF50003" i="6"/>
  <c r="HF50002" i="6"/>
  <c r="HF50001" i="6"/>
  <c r="HF50000" i="6"/>
  <c r="HN49999" i="6"/>
  <c r="HF49999" i="6"/>
  <c r="HN49998" i="6"/>
  <c r="HF49998" i="6"/>
  <c r="HN49997" i="6"/>
  <c r="HF49997" i="6"/>
  <c r="HN49996" i="6"/>
  <c r="HF49996" i="6"/>
  <c r="HN49995" i="6"/>
  <c r="HF49995" i="6"/>
  <c r="HN49994" i="6"/>
  <c r="HF49994" i="6"/>
  <c r="HN49993" i="6"/>
  <c r="HF49993" i="6"/>
  <c r="HN49992" i="6"/>
  <c r="HF49992" i="6"/>
  <c r="HN49991" i="6"/>
  <c r="HF49991" i="6"/>
  <c r="HF49990" i="6"/>
  <c r="HF49989" i="6"/>
  <c r="HF49988" i="6"/>
  <c r="HF49987" i="6"/>
  <c r="HF49986" i="6"/>
  <c r="HF49985" i="6"/>
  <c r="HF49984" i="6"/>
  <c r="HF49983" i="6"/>
  <c r="HN49982" i="6"/>
  <c r="HF49982" i="6"/>
  <c r="HN49981" i="6"/>
  <c r="HF49981" i="6"/>
  <c r="HN49980" i="6"/>
  <c r="HF49980" i="6"/>
  <c r="HN49979" i="6"/>
  <c r="HF49979" i="6"/>
  <c r="J96" i="6" l="1"/>
  <c r="J5" i="6" s="1"/>
  <c r="J97" i="6" l="1"/>
  <c r="J7" i="6" s="1"/>
  <c r="J98" i="6" l="1"/>
  <c r="J8" i="6" s="1"/>
  <c r="M41" i="4"/>
  <c r="M49" i="4"/>
  <c r="M50" i="4"/>
  <c r="M51" i="4"/>
  <c r="M35" i="4"/>
  <c r="M29" i="2"/>
  <c r="N48" i="4" l="1"/>
  <c r="N47" i="4" s="1"/>
  <c r="M87" i="1"/>
  <c r="M96" i="1"/>
  <c r="M97" i="1"/>
  <c r="M82" i="1"/>
  <c r="M83" i="1"/>
  <c r="M70" i="1"/>
  <c r="M71" i="1"/>
  <c r="M72" i="1"/>
  <c r="M73" i="1"/>
  <c r="M74" i="1"/>
  <c r="M48" i="1"/>
  <c r="M49" i="1"/>
  <c r="M50" i="1"/>
  <c r="M51" i="1"/>
  <c r="M52" i="1"/>
  <c r="M53" i="1"/>
  <c r="M54" i="1"/>
  <c r="M56" i="1"/>
  <c r="M57" i="1"/>
  <c r="M58" i="1"/>
  <c r="M59" i="1"/>
  <c r="M60" i="1"/>
  <c r="M61" i="1"/>
  <c r="M62" i="1"/>
  <c r="M63" i="1"/>
  <c r="M64" i="1"/>
  <c r="M65" i="1"/>
  <c r="M66" i="1"/>
  <c r="M43" i="1"/>
  <c r="N42" i="1" s="1"/>
  <c r="M44" i="1"/>
  <c r="M33" i="1"/>
  <c r="N32" i="1" s="1"/>
  <c r="M34" i="1"/>
  <c r="M23" i="1"/>
  <c r="N22" i="1" s="1"/>
  <c r="M24" i="1"/>
  <c r="M21" i="1"/>
  <c r="M19" i="1"/>
  <c r="M20" i="1"/>
  <c r="N55" i="1" l="1"/>
  <c r="N95" i="1"/>
  <c r="N94" i="1" s="1"/>
  <c r="M109" i="1"/>
  <c r="N109" i="1" s="1"/>
  <c r="M110" i="1"/>
  <c r="N110" i="1" s="1"/>
  <c r="M111" i="1"/>
  <c r="N111" i="1" s="1"/>
  <c r="M112" i="1"/>
  <c r="N112" i="1" s="1"/>
  <c r="M113" i="1"/>
  <c r="N113" i="1" s="1"/>
  <c r="M114" i="1"/>
  <c r="N114" i="1" s="1"/>
  <c r="N116" i="1"/>
  <c r="M117" i="1"/>
  <c r="M116" i="1" s="1"/>
  <c r="M123" i="1"/>
  <c r="M124" i="1"/>
  <c r="M125" i="1"/>
  <c r="M126" i="1"/>
  <c r="M127" i="1"/>
  <c r="M128" i="1"/>
  <c r="N130" i="1"/>
  <c r="M58" i="4"/>
  <c r="N58" i="4" s="1"/>
  <c r="M59" i="4"/>
  <c r="N59" i="4" s="1"/>
  <c r="M60" i="4"/>
  <c r="N60" i="4" s="1"/>
  <c r="M61" i="4"/>
  <c r="N61" i="4" s="1"/>
  <c r="M62" i="4"/>
  <c r="N62" i="4" s="1"/>
  <c r="M63" i="4"/>
  <c r="N63" i="4" s="1"/>
  <c r="N65" i="4"/>
  <c r="M66" i="4"/>
  <c r="M72" i="4"/>
  <c r="M73" i="4"/>
  <c r="M74" i="4"/>
  <c r="M75" i="4"/>
  <c r="M76" i="4"/>
  <c r="M77" i="4"/>
  <c r="N79" i="4"/>
  <c r="M65" i="4" l="1"/>
  <c r="N77" i="4"/>
  <c r="N71" i="4" s="1"/>
  <c r="N128" i="1"/>
  <c r="N122" i="1" s="1"/>
  <c r="N108" i="1"/>
  <c r="HJ50019" i="4" l="1"/>
  <c r="HJ50018" i="4"/>
  <c r="HJ50017" i="4"/>
  <c r="HJ50016" i="4"/>
  <c r="HJ50015" i="4"/>
  <c r="HJ50014" i="4"/>
  <c r="HJ50013" i="4"/>
  <c r="HJ50012" i="4"/>
  <c r="HJ50011" i="4"/>
  <c r="HJ50010" i="4"/>
  <c r="HJ50009" i="4"/>
  <c r="HJ50008" i="4"/>
  <c r="HJ50007" i="4"/>
  <c r="HJ50006" i="4"/>
  <c r="HJ50005" i="4"/>
  <c r="HJ50004" i="4"/>
  <c r="HJ50003" i="4"/>
  <c r="HJ50002" i="4"/>
  <c r="HJ50001" i="4"/>
  <c r="HJ50000" i="4"/>
  <c r="HJ49999" i="4"/>
  <c r="HJ49998" i="4"/>
  <c r="HJ49997" i="4"/>
  <c r="HJ49996" i="4"/>
  <c r="HJ49995" i="4"/>
  <c r="HJ49994" i="4"/>
  <c r="HJ49993" i="4"/>
  <c r="HJ49992" i="4"/>
  <c r="HR49991" i="4"/>
  <c r="HJ49991" i="4"/>
  <c r="HR49990" i="4"/>
  <c r="HJ49990" i="4"/>
  <c r="HR49989" i="4"/>
  <c r="HJ49989" i="4"/>
  <c r="HR49988" i="4"/>
  <c r="HJ49988" i="4"/>
  <c r="HR49987" i="4"/>
  <c r="HJ49987" i="4"/>
  <c r="HR49986" i="4"/>
  <c r="HJ49986" i="4"/>
  <c r="HR49985" i="4"/>
  <c r="HJ49985" i="4"/>
  <c r="HR49984" i="4"/>
  <c r="HJ49984" i="4"/>
  <c r="HR49983" i="4"/>
  <c r="HJ49983" i="4"/>
  <c r="HJ49982" i="4"/>
  <c r="HJ49981" i="4"/>
  <c r="HJ49980" i="4"/>
  <c r="HJ49979" i="4"/>
  <c r="HJ49978" i="4"/>
  <c r="HJ49977" i="4"/>
  <c r="HJ49976" i="4"/>
  <c r="HJ49975" i="4"/>
  <c r="HR49974" i="4"/>
  <c r="HJ49974" i="4"/>
  <c r="HR49973" i="4"/>
  <c r="HJ49973" i="4"/>
  <c r="HR49972" i="4"/>
  <c r="HJ49972" i="4"/>
  <c r="HR49971" i="4"/>
  <c r="HJ49971" i="4"/>
  <c r="M40" i="4"/>
  <c r="M39" i="4"/>
  <c r="M38" i="4"/>
  <c r="N37" i="4" s="1"/>
  <c r="N36" i="4" s="1"/>
  <c r="M34" i="4"/>
  <c r="M33" i="4"/>
  <c r="M32" i="4"/>
  <c r="M31" i="4"/>
  <c r="M30" i="4"/>
  <c r="M29" i="4"/>
  <c r="M28" i="4"/>
  <c r="M27" i="4"/>
  <c r="M26" i="4"/>
  <c r="M25" i="4"/>
  <c r="M24" i="4"/>
  <c r="M21" i="4"/>
  <c r="M20" i="4"/>
  <c r="M19" i="4"/>
  <c r="M18" i="4"/>
  <c r="M17" i="4"/>
  <c r="HG50080" i="3"/>
  <c r="HG50079" i="3"/>
  <c r="HG50078" i="3"/>
  <c r="HG50077" i="3"/>
  <c r="HG50076" i="3"/>
  <c r="HG50075" i="3"/>
  <c r="HG50074" i="3"/>
  <c r="HG50073" i="3"/>
  <c r="HG50072" i="3"/>
  <c r="HG50071" i="3"/>
  <c r="HG50070" i="3"/>
  <c r="HG50069" i="3"/>
  <c r="HG50068" i="3"/>
  <c r="HG50067" i="3"/>
  <c r="HG50066" i="3"/>
  <c r="HG50065" i="3"/>
  <c r="HG50064" i="3"/>
  <c r="HG50063" i="3"/>
  <c r="HG50062" i="3"/>
  <c r="HG50061" i="3"/>
  <c r="HG50060" i="3"/>
  <c r="HG50059" i="3"/>
  <c r="HG50058" i="3"/>
  <c r="HG50057" i="3"/>
  <c r="HG50056" i="3"/>
  <c r="HG50055" i="3"/>
  <c r="HG50054" i="3"/>
  <c r="HG50053" i="3"/>
  <c r="HG50052" i="3"/>
  <c r="HG50051" i="3"/>
  <c r="HG50050" i="3"/>
  <c r="HG50049" i="3"/>
  <c r="HG50048" i="3"/>
  <c r="HG50047" i="3"/>
  <c r="HG50046" i="3"/>
  <c r="HG50045" i="3"/>
  <c r="HG50044" i="3"/>
  <c r="HG50043" i="3"/>
  <c r="HG50042" i="3"/>
  <c r="HG50041" i="3"/>
  <c r="HG50040" i="3"/>
  <c r="HG50039" i="3"/>
  <c r="HG50038" i="3"/>
  <c r="HG50037" i="3"/>
  <c r="HG50036" i="3"/>
  <c r="HG50035" i="3"/>
  <c r="HG50034" i="3"/>
  <c r="HG50033" i="3"/>
  <c r="HG50032" i="3"/>
  <c r="M151" i="3"/>
  <c r="M150" i="3"/>
  <c r="M149" i="3"/>
  <c r="M147" i="3"/>
  <c r="M146" i="3"/>
  <c r="N145" i="3" s="1"/>
  <c r="M144" i="3"/>
  <c r="M143" i="3"/>
  <c r="M142" i="3"/>
  <c r="M141" i="3"/>
  <c r="M140" i="3"/>
  <c r="M139" i="3"/>
  <c r="M138" i="3"/>
  <c r="M137" i="3"/>
  <c r="M136" i="3"/>
  <c r="M135" i="3"/>
  <c r="M134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7" i="3"/>
  <c r="M76" i="3"/>
  <c r="M75" i="3"/>
  <c r="M74" i="3"/>
  <c r="M73" i="3"/>
  <c r="M72" i="3"/>
  <c r="M71" i="3"/>
  <c r="M70" i="3"/>
  <c r="M69" i="3"/>
  <c r="M68" i="3"/>
  <c r="M67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8" i="3"/>
  <c r="M27" i="3"/>
  <c r="M26" i="3"/>
  <c r="M25" i="3"/>
  <c r="N24" i="3" s="1"/>
  <c r="M22" i="3"/>
  <c r="M21" i="3"/>
  <c r="M20" i="3"/>
  <c r="M19" i="3"/>
  <c r="M18" i="3"/>
  <c r="M17" i="3"/>
  <c r="HJ50078" i="2"/>
  <c r="HJ50077" i="2"/>
  <c r="HJ50076" i="2"/>
  <c r="HJ50075" i="2"/>
  <c r="HJ50074" i="2"/>
  <c r="HJ50073" i="2"/>
  <c r="HJ50072" i="2"/>
  <c r="HJ50071" i="2"/>
  <c r="HJ50070" i="2"/>
  <c r="HJ50069" i="2"/>
  <c r="HJ50068" i="2"/>
  <c r="HJ50067" i="2"/>
  <c r="HJ50066" i="2"/>
  <c r="HJ50065" i="2"/>
  <c r="HJ50064" i="2"/>
  <c r="HJ50063" i="2"/>
  <c r="HJ50062" i="2"/>
  <c r="HJ50061" i="2"/>
  <c r="HJ50060" i="2"/>
  <c r="HJ50059" i="2"/>
  <c r="HJ50058" i="2"/>
  <c r="HJ50057" i="2"/>
  <c r="HJ50056" i="2"/>
  <c r="HJ50055" i="2"/>
  <c r="HJ50054" i="2"/>
  <c r="HJ50053" i="2"/>
  <c r="HJ50052" i="2"/>
  <c r="HJ50051" i="2"/>
  <c r="HJ50050" i="2"/>
  <c r="HJ50049" i="2"/>
  <c r="HJ50048" i="2"/>
  <c r="HJ50047" i="2"/>
  <c r="HJ50046" i="2"/>
  <c r="HJ50045" i="2"/>
  <c r="HJ50044" i="2"/>
  <c r="HJ50043" i="2"/>
  <c r="HJ50042" i="2"/>
  <c r="HJ50041" i="2"/>
  <c r="HJ50040" i="2"/>
  <c r="HJ50039" i="2"/>
  <c r="HJ50038" i="2"/>
  <c r="HJ50037" i="2"/>
  <c r="HJ50036" i="2"/>
  <c r="HJ50035" i="2"/>
  <c r="HJ50034" i="2"/>
  <c r="HJ50033" i="2"/>
  <c r="HJ50032" i="2"/>
  <c r="HJ50031" i="2"/>
  <c r="HJ50030" i="2"/>
  <c r="M139" i="2"/>
  <c r="M138" i="2"/>
  <c r="M137" i="2"/>
  <c r="M135" i="2"/>
  <c r="M134" i="2"/>
  <c r="N133" i="2" s="1"/>
  <c r="M132" i="2"/>
  <c r="M131" i="2"/>
  <c r="M130" i="2"/>
  <c r="M129" i="2"/>
  <c r="M128" i="2"/>
  <c r="M127" i="2"/>
  <c r="M126" i="2"/>
  <c r="M125" i="2"/>
  <c r="M124" i="2"/>
  <c r="M123" i="2"/>
  <c r="M122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8" i="2"/>
  <c r="M77" i="2"/>
  <c r="M76" i="2"/>
  <c r="M75" i="2"/>
  <c r="M74" i="2"/>
  <c r="M73" i="2"/>
  <c r="M72" i="2"/>
  <c r="M71" i="2"/>
  <c r="M70" i="2"/>
  <c r="M69" i="2"/>
  <c r="M68" i="2"/>
  <c r="N67" i="2" s="1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N30" i="2" s="1"/>
  <c r="M28" i="2"/>
  <c r="M27" i="2"/>
  <c r="M26" i="2"/>
  <c r="M25" i="2"/>
  <c r="N24" i="2" s="1"/>
  <c r="M22" i="2"/>
  <c r="M21" i="2"/>
  <c r="M20" i="2"/>
  <c r="M19" i="2"/>
  <c r="M18" i="2"/>
  <c r="M17" i="2"/>
  <c r="N121" i="2" l="1"/>
  <c r="N101" i="3"/>
  <c r="N16" i="4"/>
  <c r="N15" i="4" s="1"/>
  <c r="N16" i="2"/>
  <c r="N15" i="2" s="1"/>
  <c r="N97" i="2"/>
  <c r="N136" i="2"/>
  <c r="N78" i="3"/>
  <c r="N29" i="3"/>
  <c r="N23" i="3" s="1"/>
  <c r="N66" i="3"/>
  <c r="N16" i="3"/>
  <c r="N15" i="3" s="1"/>
  <c r="N23" i="4"/>
  <c r="N22" i="4" s="1"/>
  <c r="N133" i="3"/>
  <c r="N79" i="2"/>
  <c r="N23" i="2" s="1"/>
  <c r="N148" i="3"/>
  <c r="N152" i="3" l="1"/>
  <c r="N155" i="3" s="1"/>
  <c r="N52" i="4"/>
  <c r="N55" i="4" s="1"/>
  <c r="N140" i="2"/>
  <c r="N143" i="2" s="1"/>
  <c r="N144" i="2" s="1"/>
  <c r="N156" i="3"/>
  <c r="M8" i="3" s="1"/>
  <c r="N56" i="4"/>
  <c r="M8" i="4" s="1"/>
  <c r="M6" i="3"/>
  <c r="M6" i="4"/>
  <c r="M8" i="2"/>
  <c r="M6" i="2"/>
  <c r="N157" i="3" l="1"/>
  <c r="M9" i="3" s="1"/>
  <c r="N57" i="4"/>
  <c r="M9" i="4"/>
  <c r="N145" i="2"/>
  <c r="HI50070" i="1"/>
  <c r="HI50069" i="1"/>
  <c r="HI50068" i="1"/>
  <c r="HI50067" i="1"/>
  <c r="HI50066" i="1"/>
  <c r="HI50065" i="1"/>
  <c r="HI50064" i="1"/>
  <c r="HI50063" i="1"/>
  <c r="HI50062" i="1"/>
  <c r="HI50061" i="1"/>
  <c r="HI50060" i="1"/>
  <c r="HI50059" i="1"/>
  <c r="HI50058" i="1"/>
  <c r="HI50057" i="1"/>
  <c r="HI50056" i="1"/>
  <c r="HI50055" i="1"/>
  <c r="HI50054" i="1"/>
  <c r="HI50053" i="1"/>
  <c r="HI50052" i="1"/>
  <c r="HI50051" i="1"/>
  <c r="HI50050" i="1"/>
  <c r="HI50049" i="1"/>
  <c r="HI50048" i="1"/>
  <c r="HI50047" i="1"/>
  <c r="HI50046" i="1"/>
  <c r="HI50045" i="1"/>
  <c r="HI50044" i="1"/>
  <c r="HI50043" i="1"/>
  <c r="HQ50042" i="1"/>
  <c r="HI50042" i="1"/>
  <c r="HQ50041" i="1"/>
  <c r="HI50041" i="1"/>
  <c r="HQ50040" i="1"/>
  <c r="HI50040" i="1"/>
  <c r="HQ50039" i="1"/>
  <c r="HI50039" i="1"/>
  <c r="HQ50038" i="1"/>
  <c r="HI50038" i="1"/>
  <c r="HQ50037" i="1"/>
  <c r="HI50037" i="1"/>
  <c r="HQ50036" i="1"/>
  <c r="HI50036" i="1"/>
  <c r="HQ50035" i="1"/>
  <c r="HI50035" i="1"/>
  <c r="HQ50034" i="1"/>
  <c r="HI50034" i="1"/>
  <c r="HI50033" i="1"/>
  <c r="HI50032" i="1"/>
  <c r="HI50031" i="1"/>
  <c r="HI50030" i="1"/>
  <c r="HI50029" i="1"/>
  <c r="HI50028" i="1"/>
  <c r="HI50027" i="1"/>
  <c r="HI50026" i="1"/>
  <c r="HQ50025" i="1"/>
  <c r="HI50025" i="1"/>
  <c r="HQ50024" i="1"/>
  <c r="HI50024" i="1"/>
  <c r="HQ50023" i="1"/>
  <c r="HI50023" i="1"/>
  <c r="HQ50022" i="1"/>
  <c r="HI50022" i="1"/>
  <c r="M86" i="1"/>
  <c r="N85" i="1" s="1"/>
  <c r="N84" i="1" s="1"/>
  <c r="M81" i="1"/>
  <c r="M80" i="1"/>
  <c r="M79" i="1"/>
  <c r="M78" i="1"/>
  <c r="M77" i="1"/>
  <c r="N76" i="1" s="1"/>
  <c r="N75" i="1" s="1"/>
  <c r="M69" i="1"/>
  <c r="N68" i="1" s="1"/>
  <c r="N67" i="1" s="1"/>
  <c r="M47" i="1"/>
  <c r="N46" i="1" s="1"/>
  <c r="N45" i="1" s="1"/>
  <c r="M41" i="1"/>
  <c r="M40" i="1"/>
  <c r="M39" i="1"/>
  <c r="M38" i="1"/>
  <c r="M37" i="1"/>
  <c r="N36" i="1" s="1"/>
  <c r="N35" i="1" s="1"/>
  <c r="M31" i="1"/>
  <c r="M30" i="1"/>
  <c r="M29" i="1"/>
  <c r="M28" i="1"/>
  <c r="M27" i="1"/>
  <c r="M18" i="1"/>
  <c r="M17" i="1"/>
  <c r="N16" i="1" s="1"/>
  <c r="N15" i="1" s="1"/>
  <c r="N26" i="1" l="1"/>
  <c r="N25" i="1" s="1"/>
  <c r="N98" i="1" s="1"/>
  <c r="M9" i="2"/>
  <c r="N101" i="1" l="1"/>
  <c r="M6" i="1" s="1"/>
  <c r="N102" i="1" l="1"/>
  <c r="M8" i="1" s="1"/>
  <c r="N103" i="1" l="1"/>
  <c r="M9" i="1" s="1"/>
</calcChain>
</file>

<file path=xl/sharedStrings.xml><?xml version="1.0" encoding="utf-8"?>
<sst xmlns="http://schemas.openxmlformats.org/spreadsheetml/2006/main" count="1336" uniqueCount="399">
  <si>
    <t>見　　積　　書</t>
    <phoneticPr fontId="3"/>
  </si>
  <si>
    <t>【作成年月日】</t>
    <rPh sb="1" eb="3">
      <t>サクセイ</t>
    </rPh>
    <rPh sb="3" eb="6">
      <t>ネンガッピ</t>
    </rPh>
    <phoneticPr fontId="3"/>
  </si>
  <si>
    <t>税抜き合計</t>
    <rPh sb="1" eb="2">
      <t>ヌ</t>
    </rPh>
    <phoneticPr fontId="3"/>
  </si>
  <si>
    <t>【企画提案者名】</t>
    <rPh sb="1" eb="3">
      <t>キカク</t>
    </rPh>
    <rPh sb="3" eb="5">
      <t>テイアン</t>
    </rPh>
    <rPh sb="5" eb="6">
      <t>シャ</t>
    </rPh>
    <rPh sb="6" eb="7">
      <t>メイ</t>
    </rPh>
    <phoneticPr fontId="3"/>
  </si>
  <si>
    <t>内</t>
  </si>
  <si>
    <t>消費税</t>
  </si>
  <si>
    <t>【連絡担当者名】</t>
    <rPh sb="1" eb="3">
      <t>レンラク</t>
    </rPh>
    <rPh sb="3" eb="6">
      <t>タントウシャ</t>
    </rPh>
    <rPh sb="6" eb="7">
      <t>メイ</t>
    </rPh>
    <phoneticPr fontId="3"/>
  </si>
  <si>
    <t>訳</t>
  </si>
  <si>
    <t>税込み合計</t>
    <rPh sb="1" eb="2">
      <t>コ</t>
    </rPh>
    <phoneticPr fontId="3"/>
  </si>
  <si>
    <t>※非課税費目は、消費税対象外となります。</t>
    <rPh sb="1" eb="4">
      <t>ヒカゼイ</t>
    </rPh>
    <rPh sb="4" eb="6">
      <t>ヒモク</t>
    </rPh>
    <rPh sb="8" eb="11">
      <t>ショウヒゼイ</t>
    </rPh>
    <rPh sb="11" eb="13">
      <t>タイショウ</t>
    </rPh>
    <rPh sb="13" eb="14">
      <t>ガイ</t>
    </rPh>
    <phoneticPr fontId="3"/>
  </si>
  <si>
    <t>【住所】</t>
    <rPh sb="1" eb="3">
      <t>ジュウショ</t>
    </rPh>
    <phoneticPr fontId="3"/>
  </si>
  <si>
    <t>【電話番号】</t>
    <rPh sb="1" eb="3">
      <t>デンワ</t>
    </rPh>
    <rPh sb="3" eb="5">
      <t>バンゴウ</t>
    </rPh>
    <phoneticPr fontId="3"/>
  </si>
  <si>
    <t>【FAX番号】</t>
    <rPh sb="4" eb="6">
      <t>バンゴウ</t>
    </rPh>
    <phoneticPr fontId="3"/>
  </si>
  <si>
    <t>【E-mailアドレス】</t>
    <phoneticPr fontId="3"/>
  </si>
  <si>
    <t>費目</t>
    <rPh sb="0" eb="1">
      <t>ヒ</t>
    </rPh>
    <rPh sb="1" eb="2">
      <t>メ</t>
    </rPh>
    <phoneticPr fontId="3"/>
  </si>
  <si>
    <t>数量１</t>
    <rPh sb="0" eb="2">
      <t>スウリョウ</t>
    </rPh>
    <phoneticPr fontId="3"/>
  </si>
  <si>
    <t>数量２</t>
    <rPh sb="0" eb="2">
      <t>スウリョウ</t>
    </rPh>
    <phoneticPr fontId="3"/>
  </si>
  <si>
    <t>単価</t>
  </si>
  <si>
    <t>金額</t>
  </si>
  <si>
    <t>小計</t>
  </si>
  <si>
    <t>備考</t>
  </si>
  <si>
    <t>■Web申込システム構築（来会調査）</t>
    <rPh sb="4" eb="6">
      <t>モウシコミ</t>
    </rPh>
    <rPh sb="10" eb="12">
      <t>コウチク</t>
    </rPh>
    <rPh sb="13" eb="15">
      <t>ライカイ</t>
    </rPh>
    <rPh sb="15" eb="17">
      <t>チョウサ</t>
    </rPh>
    <phoneticPr fontId="3"/>
  </si>
  <si>
    <t>その他</t>
    <rPh sb="2" eb="3">
      <t>タ</t>
    </rPh>
    <phoneticPr fontId="3"/>
  </si>
  <si>
    <t>インフラ構築費</t>
    <rPh sb="4" eb="6">
      <t>コウチク</t>
    </rPh>
    <rPh sb="6" eb="7">
      <t>ヒ</t>
    </rPh>
    <phoneticPr fontId="3"/>
  </si>
  <si>
    <t>システム運用費</t>
    <rPh sb="4" eb="6">
      <t>ウンヨウ</t>
    </rPh>
    <rPh sb="6" eb="7">
      <t>ヒ</t>
    </rPh>
    <phoneticPr fontId="3"/>
  </si>
  <si>
    <t>■プロジェクト管理</t>
    <rPh sb="7" eb="9">
      <t>カンリ</t>
    </rPh>
    <phoneticPr fontId="3"/>
  </si>
  <si>
    <t>要件整理・設計費</t>
    <rPh sb="0" eb="2">
      <t>ヨウケン</t>
    </rPh>
    <rPh sb="2" eb="4">
      <t>セイリ</t>
    </rPh>
    <rPh sb="5" eb="7">
      <t>セッケイ</t>
    </rPh>
    <rPh sb="7" eb="8">
      <t>ヒ</t>
    </rPh>
    <phoneticPr fontId="3"/>
  </si>
  <si>
    <t>中計</t>
    <rPh sb="0" eb="2">
      <t>チュウケイ</t>
    </rPh>
    <phoneticPr fontId="3"/>
  </si>
  <si>
    <t>一般管理費</t>
    <rPh sb="0" eb="2">
      <t>イッパン</t>
    </rPh>
    <rPh sb="2" eb="5">
      <t>カンリヒ</t>
    </rPh>
    <phoneticPr fontId="3"/>
  </si>
  <si>
    <t>合計</t>
    <rPh sb="0" eb="2">
      <t>ゴウケイ</t>
    </rPh>
    <phoneticPr fontId="3"/>
  </si>
  <si>
    <t>総計</t>
    <rPh sb="0" eb="2">
      <t>ソウケイ</t>
    </rPh>
    <phoneticPr fontId="3"/>
  </si>
  <si>
    <t>■内税費目</t>
    <rPh sb="1" eb="3">
      <t>ウチゼイ</t>
    </rPh>
    <rPh sb="3" eb="5">
      <t>ヒモク</t>
    </rPh>
    <phoneticPr fontId="3"/>
  </si>
  <si>
    <t>内税込み金額</t>
    <rPh sb="0" eb="2">
      <t>ウチゼイ</t>
    </rPh>
    <rPh sb="2" eb="3">
      <t>コ</t>
    </rPh>
    <rPh sb="4" eb="6">
      <t>キンガク</t>
    </rPh>
    <phoneticPr fontId="3"/>
  </si>
  <si>
    <t>内税抜き金額</t>
    <rPh sb="0" eb="2">
      <t>ウチゼイ</t>
    </rPh>
    <rPh sb="2" eb="3">
      <t>ヌ</t>
    </rPh>
    <rPh sb="4" eb="6">
      <t>キンガク</t>
    </rPh>
    <phoneticPr fontId="3"/>
  </si>
  <si>
    <t>●●費</t>
    <rPh sb="2" eb="3">
      <t>ヒ</t>
    </rPh>
    <phoneticPr fontId="3"/>
  </si>
  <si>
    <t>合計Ⅱ</t>
    <rPh sb="0" eb="2">
      <t>ゴウケイ</t>
    </rPh>
    <phoneticPr fontId="3"/>
  </si>
  <si>
    <t>内</t>
    <rPh sb="0" eb="1">
      <t>ウチ</t>
    </rPh>
    <phoneticPr fontId="3"/>
  </si>
  <si>
    <t>（内税）</t>
    <rPh sb="1" eb="3">
      <t>ウチゼイ</t>
    </rPh>
    <phoneticPr fontId="3"/>
  </si>
  <si>
    <t>訳</t>
    <rPh sb="0" eb="1">
      <t>ワケ</t>
    </rPh>
    <phoneticPr fontId="3"/>
  </si>
  <si>
    <t>（内税込み合計）</t>
    <rPh sb="1" eb="3">
      <t>ウチゼイ</t>
    </rPh>
    <rPh sb="3" eb="4">
      <t>コ</t>
    </rPh>
    <rPh sb="5" eb="7">
      <t>ゴウケイ</t>
    </rPh>
    <phoneticPr fontId="3"/>
  </si>
  <si>
    <t>■非課税費目</t>
    <rPh sb="1" eb="4">
      <t>ヒカゼイ</t>
    </rPh>
    <rPh sb="4" eb="6">
      <t>ヒモク</t>
    </rPh>
    <phoneticPr fontId="3"/>
  </si>
  <si>
    <t>合計Ⅲ</t>
    <rPh sb="0" eb="2">
      <t>ゴウケイ</t>
    </rPh>
    <phoneticPr fontId="3"/>
  </si>
  <si>
    <t>種目</t>
    <rPh sb="0" eb="2">
      <t>シュモク</t>
    </rPh>
    <phoneticPr fontId="3"/>
  </si>
  <si>
    <t>提供機能＆種目</t>
    <rPh sb="0" eb="2">
      <t>テイキョウ</t>
    </rPh>
    <rPh sb="2" eb="4">
      <t>キノウ</t>
    </rPh>
    <rPh sb="5" eb="7">
      <t>シュモク</t>
    </rPh>
    <phoneticPr fontId="3"/>
  </si>
  <si>
    <t>作業種類コード</t>
  </si>
  <si>
    <t>作業種類名</t>
  </si>
  <si>
    <t>種目選択用</t>
    <rPh sb="0" eb="2">
      <t>シュモク</t>
    </rPh>
    <rPh sb="2" eb="4">
      <t>センタク</t>
    </rPh>
    <rPh sb="4" eb="5">
      <t>ヨウ</t>
    </rPh>
    <phoneticPr fontId="3"/>
  </si>
  <si>
    <t>事業本部名</t>
    <rPh sb="0" eb="2">
      <t>ジギョウ</t>
    </rPh>
    <rPh sb="2" eb="4">
      <t>ホンブ</t>
    </rPh>
    <rPh sb="4" eb="5">
      <t>メイ</t>
    </rPh>
    <phoneticPr fontId="3"/>
  </si>
  <si>
    <t>ＩＴ種目コード</t>
    <rPh sb="2" eb="4">
      <t>シュモク</t>
    </rPh>
    <phoneticPr fontId="3"/>
  </si>
  <si>
    <t>ＩＴ種目名</t>
    <rPh sb="2" eb="4">
      <t>シュモク</t>
    </rPh>
    <rPh sb="4" eb="5">
      <t>メイ</t>
    </rPh>
    <phoneticPr fontId="3"/>
  </si>
  <si>
    <t>種目選択用</t>
    <rPh sb="0" eb="2">
      <t>シュモク</t>
    </rPh>
    <rPh sb="2" eb="5">
      <t>センタクヨウ</t>
    </rPh>
    <phoneticPr fontId="3"/>
  </si>
  <si>
    <t>種目名</t>
    <rPh sb="0" eb="2">
      <t>シュモク</t>
    </rPh>
    <rPh sb="2" eb="3">
      <t>メイ</t>
    </rPh>
    <phoneticPr fontId="3"/>
  </si>
  <si>
    <t>種目コード</t>
    <rPh sb="0" eb="2">
      <t>シュモク</t>
    </rPh>
    <phoneticPr fontId="3"/>
  </si>
  <si>
    <t>0#</t>
    <phoneticPr fontId="3"/>
  </si>
  <si>
    <t>添付種目明細有り</t>
    <rPh sb="0" eb="2">
      <t>テンプ</t>
    </rPh>
    <rPh sb="2" eb="4">
      <t>シュモク</t>
    </rPh>
    <rPh sb="4" eb="6">
      <t>メイサイ</t>
    </rPh>
    <rPh sb="6" eb="7">
      <t>ア</t>
    </rPh>
    <phoneticPr fontId="3"/>
  </si>
  <si>
    <t>●●事業本部</t>
    <rPh sb="2" eb="4">
      <t>ジギョウ</t>
    </rPh>
    <rPh sb="4" eb="6">
      <t>ホンブ</t>
    </rPh>
    <phoneticPr fontId="3"/>
  </si>
  <si>
    <t>ＯＭ（P-DMP）</t>
  </si>
  <si>
    <t>Z1</t>
  </si>
  <si>
    <t>プロデュース費</t>
    <rPh sb="6" eb="7">
      <t>ヒ</t>
    </rPh>
    <phoneticPr fontId="3"/>
  </si>
  <si>
    <t>1A</t>
  </si>
  <si>
    <t>ＰＨＯＴＯ制作</t>
  </si>
  <si>
    <t>ＯＭ</t>
    <phoneticPr fontId="3"/>
  </si>
  <si>
    <t>ＯＭ（CRM/SFA）</t>
  </si>
  <si>
    <t>Z2</t>
  </si>
  <si>
    <t>プランニング費</t>
    <rPh sb="6" eb="7">
      <t>ヒ</t>
    </rPh>
    <phoneticPr fontId="3"/>
  </si>
  <si>
    <t>1B</t>
  </si>
  <si>
    <t>３Ｄ制作</t>
  </si>
  <si>
    <t>フォトクリエイティブ事業本部</t>
    <rPh sb="10" eb="12">
      <t>ジギョウ</t>
    </rPh>
    <rPh sb="12" eb="14">
      <t>ホンブ</t>
    </rPh>
    <phoneticPr fontId="3"/>
  </si>
  <si>
    <t>ＤＰ</t>
    <phoneticPr fontId="3"/>
  </si>
  <si>
    <t>ＯＭ（ＣＭＳ）</t>
  </si>
  <si>
    <t>Z3</t>
  </si>
  <si>
    <t>コンサル費</t>
    <rPh sb="4" eb="5">
      <t>ヒ</t>
    </rPh>
    <phoneticPr fontId="3"/>
  </si>
  <si>
    <t>1C</t>
  </si>
  <si>
    <t>２Ｄ制作</t>
  </si>
  <si>
    <t>ＣＭ制作事業本部</t>
    <phoneticPr fontId="3"/>
  </si>
  <si>
    <t>ＳＩ</t>
    <phoneticPr fontId="3"/>
  </si>
  <si>
    <t>ＯＭ（Camtem）</t>
  </si>
  <si>
    <t>Z4</t>
  </si>
  <si>
    <t>ＰＭ・ディレクション費</t>
    <rPh sb="10" eb="11">
      <t>ヒ</t>
    </rPh>
    <phoneticPr fontId="3"/>
  </si>
  <si>
    <t>1D</t>
  </si>
  <si>
    <t>ＣＭ制作</t>
  </si>
  <si>
    <t>ＲＥＤＨＩＬＬ事業本部</t>
    <rPh sb="7" eb="9">
      <t>ジギョウ</t>
    </rPh>
    <rPh sb="9" eb="11">
      <t>ホンブ</t>
    </rPh>
    <phoneticPr fontId="3"/>
  </si>
  <si>
    <t>ＯＭ（サイネージ・電子カタログ）</t>
  </si>
  <si>
    <t>Z5</t>
  </si>
  <si>
    <t>1E</t>
  </si>
  <si>
    <t>映像コンテンツ制作</t>
  </si>
  <si>
    <t>プロモーションプロデュース事業本部</t>
    <rPh sb="13" eb="15">
      <t>ジギョウ</t>
    </rPh>
    <rPh sb="15" eb="17">
      <t>ホンブ</t>
    </rPh>
    <phoneticPr fontId="3"/>
  </si>
  <si>
    <t>ＯＭ（ＷＥＢ制作）</t>
  </si>
  <si>
    <t>Z6</t>
  </si>
  <si>
    <t>開発・ＨＴＭＬコーディング費</t>
    <rPh sb="0" eb="2">
      <t>カイハツ</t>
    </rPh>
    <rPh sb="13" eb="14">
      <t>ヒ</t>
    </rPh>
    <phoneticPr fontId="3"/>
  </si>
  <si>
    <t>1F</t>
  </si>
  <si>
    <t>プレゼン（CM)</t>
  </si>
  <si>
    <t>イベント・スペースプロモーション事業本部</t>
    <phoneticPr fontId="3"/>
  </si>
  <si>
    <t>ＯＭ（コンテンツ運用）</t>
  </si>
  <si>
    <t>Z7</t>
  </si>
  <si>
    <t>検証・テスト</t>
    <rPh sb="0" eb="2">
      <t>ケンショウ</t>
    </rPh>
    <phoneticPr fontId="3"/>
  </si>
  <si>
    <t>1G</t>
  </si>
  <si>
    <t>ＣＭ企画・演出</t>
    <phoneticPr fontId="3"/>
  </si>
  <si>
    <t>企画制作事業本部</t>
  </si>
  <si>
    <t>ＯＭ（その他）</t>
  </si>
  <si>
    <t>Z8</t>
  </si>
  <si>
    <t>納品作業</t>
    <rPh sb="0" eb="2">
      <t>ノウヒン</t>
    </rPh>
    <rPh sb="2" eb="4">
      <t>サギョウ</t>
    </rPh>
    <phoneticPr fontId="3"/>
  </si>
  <si>
    <t>1H</t>
  </si>
  <si>
    <t>ポスプロ</t>
  </si>
  <si>
    <t>プロモーション映像制作事業本部</t>
  </si>
  <si>
    <t>ＤＰ（O2O）</t>
  </si>
  <si>
    <t>Z9</t>
  </si>
  <si>
    <t>1I</t>
  </si>
  <si>
    <t>プリント</t>
  </si>
  <si>
    <t>ダイレクトマーケティング事業本部</t>
  </si>
  <si>
    <t>ＤＰ（ProductionCloud）</t>
  </si>
  <si>
    <t>ZA</t>
  </si>
  <si>
    <t>T1</t>
    <phoneticPr fontId="3"/>
  </si>
  <si>
    <t>新聞・雑誌広告製作</t>
    <rPh sb="0" eb="2">
      <t>シンブン</t>
    </rPh>
    <rPh sb="3" eb="5">
      <t>ザッシ</t>
    </rPh>
    <rPh sb="5" eb="7">
      <t>コウコク</t>
    </rPh>
    <rPh sb="7" eb="9">
      <t>セイサク</t>
    </rPh>
    <phoneticPr fontId="3"/>
  </si>
  <si>
    <t>ＩＴソリューション事業本部</t>
    <rPh sb="9" eb="11">
      <t>ジギョウ</t>
    </rPh>
    <rPh sb="11" eb="13">
      <t>ホンブ</t>
    </rPh>
    <phoneticPr fontId="3"/>
  </si>
  <si>
    <t>提供機能</t>
    <rPh sb="0" eb="2">
      <t>テイキョウ</t>
    </rPh>
    <rPh sb="2" eb="4">
      <t>キノウ</t>
    </rPh>
    <phoneticPr fontId="3"/>
  </si>
  <si>
    <t>ＤＰ（イベント系）</t>
  </si>
  <si>
    <t>ZB</t>
  </si>
  <si>
    <t>システム保守費</t>
    <rPh sb="4" eb="6">
      <t>ホシュ</t>
    </rPh>
    <rPh sb="6" eb="7">
      <t>ヒ</t>
    </rPh>
    <phoneticPr fontId="3"/>
  </si>
  <si>
    <t>1L</t>
  </si>
  <si>
    <t>ラジオＣＭ制作</t>
  </si>
  <si>
    <t>ＰＲ事業本部</t>
    <phoneticPr fontId="3"/>
  </si>
  <si>
    <t>ＩＴ機能コード</t>
    <rPh sb="2" eb="4">
      <t>キノウ</t>
    </rPh>
    <phoneticPr fontId="3"/>
  </si>
  <si>
    <t>ＩＴ機能名</t>
    <rPh sb="2" eb="4">
      <t>キノウ</t>
    </rPh>
    <rPh sb="4" eb="5">
      <t>メイ</t>
    </rPh>
    <phoneticPr fontId="3"/>
  </si>
  <si>
    <t>機能選択用</t>
    <rPh sb="0" eb="2">
      <t>キノウ</t>
    </rPh>
    <rPh sb="2" eb="5">
      <t>センタクヨウ</t>
    </rPh>
    <phoneticPr fontId="3"/>
  </si>
  <si>
    <t>ＤＰ（アプリ開発）</t>
  </si>
  <si>
    <t>ZC</t>
  </si>
  <si>
    <t>サービス運用費</t>
    <rPh sb="4" eb="6">
      <t>ウンヨウ</t>
    </rPh>
    <rPh sb="6" eb="7">
      <t>ヒ</t>
    </rPh>
    <phoneticPr fontId="3"/>
  </si>
  <si>
    <t>1M</t>
  </si>
  <si>
    <t>コンテンツ制作（CI・VI・ﾛｺﾞ・ﾊﾟｯｹｰｼﾞ他）</t>
  </si>
  <si>
    <t>プレミアム事業本部</t>
    <rPh sb="5" eb="7">
      <t>ジギョウ</t>
    </rPh>
    <rPh sb="7" eb="9">
      <t>ホンブ</t>
    </rPh>
    <phoneticPr fontId="3"/>
  </si>
  <si>
    <t>プロデュース</t>
    <phoneticPr fontId="3"/>
  </si>
  <si>
    <t>ＤＰ（その他）</t>
  </si>
  <si>
    <t>ZD</t>
  </si>
  <si>
    <t>1N</t>
  </si>
  <si>
    <t>チラシ制作</t>
  </si>
  <si>
    <t>店頭プロモーション事業本部</t>
    <rPh sb="0" eb="2">
      <t>テントウ</t>
    </rPh>
    <rPh sb="9" eb="11">
      <t>ジギョウ</t>
    </rPh>
    <rPh sb="11" eb="13">
      <t>ホンブ</t>
    </rPh>
    <phoneticPr fontId="3"/>
  </si>
  <si>
    <t>プランニング</t>
    <phoneticPr fontId="3"/>
  </si>
  <si>
    <t>ＳＩ（公共系）</t>
  </si>
  <si>
    <t>ZE</t>
  </si>
  <si>
    <t>1P</t>
  </si>
  <si>
    <t>店頭ツール制作</t>
  </si>
  <si>
    <t>印刷事業本部</t>
    <rPh sb="0" eb="2">
      <t>インサツ</t>
    </rPh>
    <rPh sb="2" eb="4">
      <t>ジギョウ</t>
    </rPh>
    <rPh sb="4" eb="6">
      <t>ホンブ</t>
    </rPh>
    <phoneticPr fontId="3"/>
  </si>
  <si>
    <t>ディレクションＰＭ</t>
    <phoneticPr fontId="3"/>
  </si>
  <si>
    <t>ＳＩ（業務システム）</t>
  </si>
  <si>
    <t>ZF</t>
  </si>
  <si>
    <t>1Q</t>
  </si>
  <si>
    <t>カタログ制作</t>
  </si>
  <si>
    <t>顧客化接点事業推進室</t>
    <phoneticPr fontId="3"/>
  </si>
  <si>
    <t>ＩＡ・ＵＩ・ＵＸ</t>
    <phoneticPr fontId="3"/>
  </si>
  <si>
    <t>ＳＩ（インフラ）</t>
  </si>
  <si>
    <t>ZG</t>
  </si>
  <si>
    <t>1R</t>
  </si>
  <si>
    <t>ＤＭ制作</t>
  </si>
  <si>
    <t>関西支社</t>
    <rPh sb="0" eb="2">
      <t>カンサイ</t>
    </rPh>
    <rPh sb="2" eb="4">
      <t>シシャ</t>
    </rPh>
    <phoneticPr fontId="3"/>
  </si>
  <si>
    <t>ページ制作</t>
    <rPh sb="3" eb="5">
      <t>セイサク</t>
    </rPh>
    <phoneticPr fontId="3"/>
  </si>
  <si>
    <t>ＳＩ（その他）</t>
  </si>
  <si>
    <t>ZH</t>
  </si>
  <si>
    <t>TB</t>
    <phoneticPr fontId="3"/>
  </si>
  <si>
    <t>アウトドアメディア制作</t>
    <rPh sb="9" eb="11">
      <t>セイサク</t>
    </rPh>
    <phoneticPr fontId="3"/>
  </si>
  <si>
    <t>九州支社</t>
    <rPh sb="0" eb="2">
      <t>キュウシュウ</t>
    </rPh>
    <rPh sb="2" eb="4">
      <t>シシャ</t>
    </rPh>
    <phoneticPr fontId="3"/>
  </si>
  <si>
    <t>システム開発</t>
    <rPh sb="4" eb="6">
      <t>カイハツ</t>
    </rPh>
    <phoneticPr fontId="3"/>
  </si>
  <si>
    <t>T2</t>
    <phoneticPr fontId="3"/>
  </si>
  <si>
    <t>通販メディア制作</t>
    <rPh sb="0" eb="2">
      <t>ツウハン</t>
    </rPh>
    <rPh sb="6" eb="8">
      <t>セイサク</t>
    </rPh>
    <phoneticPr fontId="3"/>
  </si>
  <si>
    <t>名古屋支社</t>
    <rPh sb="0" eb="3">
      <t>ナゴヤ</t>
    </rPh>
    <rPh sb="3" eb="5">
      <t>シシャ</t>
    </rPh>
    <phoneticPr fontId="3"/>
  </si>
  <si>
    <t>インフラ構築</t>
    <rPh sb="4" eb="6">
      <t>コウチク</t>
    </rPh>
    <phoneticPr fontId="3"/>
  </si>
  <si>
    <t>T3</t>
    <phoneticPr fontId="3"/>
  </si>
  <si>
    <t>通販ＣＲＭツール制作</t>
    <rPh sb="0" eb="2">
      <t>ツウハン</t>
    </rPh>
    <rPh sb="8" eb="10">
      <t>セイサク</t>
    </rPh>
    <phoneticPr fontId="3"/>
  </si>
  <si>
    <t>運用保守</t>
    <rPh sb="0" eb="2">
      <t>ウンヨウ</t>
    </rPh>
    <rPh sb="2" eb="4">
      <t>ホシュ</t>
    </rPh>
    <phoneticPr fontId="3"/>
  </si>
  <si>
    <t>8D</t>
    <phoneticPr fontId="3"/>
  </si>
  <si>
    <t>販促イベント</t>
  </si>
  <si>
    <t>8E</t>
    <phoneticPr fontId="3"/>
  </si>
  <si>
    <t>事業イベント</t>
  </si>
  <si>
    <t>8F</t>
    <phoneticPr fontId="3"/>
  </si>
  <si>
    <t>ＰＲ企画・ＰＲ実施活動</t>
  </si>
  <si>
    <t>8G</t>
    <phoneticPr fontId="3"/>
  </si>
  <si>
    <t>ＰＲ編集制作（PR誌、ﾑｯｸ誌他）</t>
  </si>
  <si>
    <t>8H</t>
    <phoneticPr fontId="3"/>
  </si>
  <si>
    <t>スペースデザイン</t>
  </si>
  <si>
    <t>ＩＴ種目</t>
    <rPh sb="2" eb="4">
      <t>シュモク</t>
    </rPh>
    <phoneticPr fontId="3"/>
  </si>
  <si>
    <t>8I</t>
    <phoneticPr fontId="3"/>
  </si>
  <si>
    <t>プレミアム製作</t>
  </si>
  <si>
    <t>オウンドメディア</t>
    <phoneticPr fontId="3"/>
  </si>
  <si>
    <t>P-DMP</t>
    <phoneticPr fontId="3"/>
  </si>
  <si>
    <t>8J</t>
    <phoneticPr fontId="3"/>
  </si>
  <si>
    <t>事務局業務</t>
  </si>
  <si>
    <t>オウンドメディア</t>
  </si>
  <si>
    <t>CRM/SFA</t>
    <phoneticPr fontId="3"/>
  </si>
  <si>
    <t>T4</t>
    <phoneticPr fontId="3"/>
  </si>
  <si>
    <t>プロモーション企画・実施</t>
    <rPh sb="7" eb="9">
      <t>キカク</t>
    </rPh>
    <rPh sb="10" eb="12">
      <t>ジッシ</t>
    </rPh>
    <phoneticPr fontId="3"/>
  </si>
  <si>
    <t>ＣＭＳ</t>
    <phoneticPr fontId="3"/>
  </si>
  <si>
    <t>T5</t>
    <phoneticPr fontId="3"/>
  </si>
  <si>
    <t>調査企画・実施</t>
    <rPh sb="0" eb="2">
      <t>チョウサ</t>
    </rPh>
    <rPh sb="2" eb="4">
      <t>キカク</t>
    </rPh>
    <rPh sb="5" eb="7">
      <t>ジッシ</t>
    </rPh>
    <phoneticPr fontId="3"/>
  </si>
  <si>
    <t>Camtem</t>
    <phoneticPr fontId="3"/>
  </si>
  <si>
    <t>T6</t>
    <phoneticPr fontId="3"/>
  </si>
  <si>
    <t>Ｗeb制作</t>
    <rPh sb="3" eb="5">
      <t>セイサク</t>
    </rPh>
    <phoneticPr fontId="3"/>
  </si>
  <si>
    <t>サイネージ・電子カタログ</t>
    <rPh sb="6" eb="8">
      <t>デンシ</t>
    </rPh>
    <phoneticPr fontId="3"/>
  </si>
  <si>
    <t>TA</t>
    <phoneticPr fontId="3"/>
  </si>
  <si>
    <t>モバイル制作</t>
    <rPh sb="4" eb="6">
      <t>セイサク</t>
    </rPh>
    <phoneticPr fontId="3"/>
  </si>
  <si>
    <t>ＷＥＢ制作</t>
    <rPh sb="3" eb="5">
      <t>セイサク</t>
    </rPh>
    <phoneticPr fontId="3"/>
  </si>
  <si>
    <t>NG</t>
  </si>
  <si>
    <t>新聞</t>
  </si>
  <si>
    <t>コンテンツ運用</t>
    <rPh sb="5" eb="7">
      <t>ウンヨウ</t>
    </rPh>
    <phoneticPr fontId="3"/>
  </si>
  <si>
    <t>NH</t>
  </si>
  <si>
    <t>雑誌</t>
  </si>
  <si>
    <t>NI</t>
  </si>
  <si>
    <t>ラジオ</t>
  </si>
  <si>
    <t>デジタルプロモーション</t>
    <phoneticPr fontId="3"/>
  </si>
  <si>
    <t>O2O</t>
    <phoneticPr fontId="3"/>
  </si>
  <si>
    <t>NJ</t>
  </si>
  <si>
    <t>テレビ</t>
  </si>
  <si>
    <t>デジタルプロモーション</t>
    <phoneticPr fontId="3"/>
  </si>
  <si>
    <t>ProductionCloud</t>
    <phoneticPr fontId="3"/>
  </si>
  <si>
    <t>NK</t>
  </si>
  <si>
    <t>アウトドアメディア</t>
  </si>
  <si>
    <t>イベント系</t>
    <rPh sb="4" eb="5">
      <t>ケイ</t>
    </rPh>
    <phoneticPr fontId="3"/>
  </si>
  <si>
    <t>NL</t>
  </si>
  <si>
    <t>Ｉメディア</t>
  </si>
  <si>
    <t>アプリ開発</t>
    <rPh sb="3" eb="5">
      <t>カイハツ</t>
    </rPh>
    <phoneticPr fontId="3"/>
  </si>
  <si>
    <t>NM</t>
  </si>
  <si>
    <t>その他メディア</t>
  </si>
  <si>
    <t>NN</t>
  </si>
  <si>
    <t>システム企画・プロデュース</t>
  </si>
  <si>
    <t>システムインテグレーション</t>
    <phoneticPr fontId="3"/>
  </si>
  <si>
    <t>公共系</t>
    <rPh sb="0" eb="2">
      <t>コウキョウ</t>
    </rPh>
    <rPh sb="2" eb="3">
      <t>ケイ</t>
    </rPh>
    <phoneticPr fontId="3"/>
  </si>
  <si>
    <t>NP</t>
  </si>
  <si>
    <t>印刷</t>
  </si>
  <si>
    <t>システムインテグレーション</t>
    <phoneticPr fontId="3"/>
  </si>
  <si>
    <t>業務システム</t>
    <rPh sb="0" eb="2">
      <t>ギョウム</t>
    </rPh>
    <phoneticPr fontId="3"/>
  </si>
  <si>
    <t>NQ</t>
  </si>
  <si>
    <t>什器・ディスプレイ製作</t>
    <phoneticPr fontId="3"/>
  </si>
  <si>
    <t>インフラ</t>
    <phoneticPr fontId="3"/>
  </si>
  <si>
    <t>NW</t>
  </si>
  <si>
    <t>新聞製版</t>
  </si>
  <si>
    <t>NX</t>
  </si>
  <si>
    <t>雑誌製版</t>
  </si>
  <si>
    <t>NY</t>
  </si>
  <si>
    <t>ＳＰ製版（ＤＴＰ・画像処理・出力）</t>
  </si>
  <si>
    <t>NZ</t>
  </si>
  <si>
    <t>データチェックサービス</t>
  </si>
  <si>
    <t>N1</t>
    <phoneticPr fontId="3"/>
  </si>
  <si>
    <t>製版・送稿業務委託</t>
    <rPh sb="0" eb="2">
      <t>セイハン</t>
    </rPh>
    <rPh sb="3" eb="5">
      <t>ソウコウ</t>
    </rPh>
    <rPh sb="5" eb="7">
      <t>ギョウム</t>
    </rPh>
    <rPh sb="7" eb="9">
      <t>イタク</t>
    </rPh>
    <phoneticPr fontId="3"/>
  </si>
  <si>
    <t>N3</t>
  </si>
  <si>
    <t>出演料</t>
  </si>
  <si>
    <t>N4</t>
  </si>
  <si>
    <t>フィー</t>
  </si>
  <si>
    <t>T9</t>
    <phoneticPr fontId="3"/>
  </si>
  <si>
    <t>プレゼン（CM以外)</t>
    <rPh sb="7" eb="9">
      <t>イガイ</t>
    </rPh>
    <phoneticPr fontId="3"/>
  </si>
  <si>
    <t>見　　積　　書</t>
    <phoneticPr fontId="3"/>
  </si>
  <si>
    <t>見　　積　　書</t>
    <phoneticPr fontId="3"/>
  </si>
  <si>
    <t>【E-mailアドレス】</t>
    <phoneticPr fontId="3"/>
  </si>
  <si>
    <t>◆イニシャル費用</t>
    <rPh sb="6" eb="8">
      <t>ヒヨウ</t>
    </rPh>
    <phoneticPr fontId="3"/>
  </si>
  <si>
    <t>開設準備費</t>
    <rPh sb="0" eb="2">
      <t>カイセツ</t>
    </rPh>
    <rPh sb="2" eb="4">
      <t>ジュンビ</t>
    </rPh>
    <rPh sb="4" eb="5">
      <t>ヒ</t>
    </rPh>
    <phoneticPr fontId="3"/>
  </si>
  <si>
    <t>◆ランニング費用</t>
    <rPh sb="6" eb="8">
      <t>ヒヨウ</t>
    </rPh>
    <phoneticPr fontId="3"/>
  </si>
  <si>
    <t>全体統括管理</t>
    <rPh sb="0" eb="2">
      <t>ゼンタイ</t>
    </rPh>
    <rPh sb="2" eb="4">
      <t>トウカツ</t>
    </rPh>
    <rPh sb="4" eb="6">
      <t>カンリ</t>
    </rPh>
    <phoneticPr fontId="3"/>
  </si>
  <si>
    <t>大会役員・特別招待者　管理業務</t>
    <rPh sb="0" eb="2">
      <t>タイカイ</t>
    </rPh>
    <rPh sb="2" eb="4">
      <t>ヤクイン</t>
    </rPh>
    <rPh sb="5" eb="7">
      <t>トクベツ</t>
    </rPh>
    <rPh sb="7" eb="10">
      <t>ショウタイシャ</t>
    </rPh>
    <phoneticPr fontId="3"/>
  </si>
  <si>
    <t>視察員　管理業務</t>
    <rPh sb="0" eb="3">
      <t>シサツイン</t>
    </rPh>
    <rPh sb="2" eb="3">
      <t>イン</t>
    </rPh>
    <rPh sb="4" eb="6">
      <t>カンリ</t>
    </rPh>
    <rPh sb="6" eb="8">
      <t>ギョウム</t>
    </rPh>
    <phoneticPr fontId="3"/>
  </si>
  <si>
    <t>一般招待者　管理業務</t>
    <rPh sb="0" eb="2">
      <t>イッパン</t>
    </rPh>
    <rPh sb="2" eb="5">
      <t>ショウタイシャ</t>
    </rPh>
    <rPh sb="6" eb="8">
      <t>カンリ</t>
    </rPh>
    <rPh sb="8" eb="10">
      <t>ギョウム</t>
    </rPh>
    <phoneticPr fontId="3"/>
  </si>
  <si>
    <t>一般観覧者　管理業務</t>
    <rPh sb="0" eb="2">
      <t>イッパン</t>
    </rPh>
    <rPh sb="2" eb="4">
      <t>カンラン</t>
    </rPh>
    <rPh sb="4" eb="5">
      <t>シャ</t>
    </rPh>
    <rPh sb="6" eb="8">
      <t>カンリ</t>
    </rPh>
    <rPh sb="8" eb="10">
      <t>ギョウム</t>
    </rPh>
    <phoneticPr fontId="3"/>
  </si>
  <si>
    <t>その他来場者（スタッフ等）管理業務</t>
    <rPh sb="2" eb="3">
      <t>タ</t>
    </rPh>
    <rPh sb="3" eb="6">
      <t>ライジョウシャ</t>
    </rPh>
    <rPh sb="11" eb="12">
      <t>ナド</t>
    </rPh>
    <rPh sb="13" eb="15">
      <t>カンリ</t>
    </rPh>
    <rPh sb="15" eb="17">
      <t>ギョウム</t>
    </rPh>
    <phoneticPr fontId="3"/>
  </si>
  <si>
    <t>個人情報管理</t>
    <rPh sb="0" eb="2">
      <t>コジン</t>
    </rPh>
    <rPh sb="2" eb="4">
      <t>ジョウホウ</t>
    </rPh>
    <rPh sb="4" eb="6">
      <t>カンリ</t>
    </rPh>
    <phoneticPr fontId="3"/>
  </si>
  <si>
    <t>運用事務局（国体）中計</t>
    <rPh sb="0" eb="2">
      <t>ウンヨウ</t>
    </rPh>
    <rPh sb="2" eb="5">
      <t>ジムキョク</t>
    </rPh>
    <rPh sb="6" eb="8">
      <t>コクタイ</t>
    </rPh>
    <rPh sb="9" eb="10">
      <t>チュウ</t>
    </rPh>
    <rPh sb="10" eb="11">
      <t>ケイ</t>
    </rPh>
    <phoneticPr fontId="3"/>
  </si>
  <si>
    <t>運用事務局（国体）総計A</t>
    <rPh sb="9" eb="11">
      <t>ソウケイ</t>
    </rPh>
    <phoneticPr fontId="3"/>
  </si>
  <si>
    <t>0#</t>
    <phoneticPr fontId="3"/>
  </si>
  <si>
    <t>ＣＭ制作事業本部</t>
    <phoneticPr fontId="3"/>
  </si>
  <si>
    <t>イベント・スペースプロモーション事業本部</t>
    <phoneticPr fontId="3"/>
  </si>
  <si>
    <t>ＣＭ企画・演出</t>
    <phoneticPr fontId="3"/>
  </si>
  <si>
    <t>T1</t>
    <phoneticPr fontId="3"/>
  </si>
  <si>
    <t>ＰＲ事業本部</t>
    <phoneticPr fontId="3"/>
  </si>
  <si>
    <t>顧客化接点事業推進室</t>
    <phoneticPr fontId="3"/>
  </si>
  <si>
    <t>TB</t>
    <phoneticPr fontId="3"/>
  </si>
  <si>
    <t>T2</t>
    <phoneticPr fontId="3"/>
  </si>
  <si>
    <t>T3</t>
    <phoneticPr fontId="3"/>
  </si>
  <si>
    <t>8D</t>
    <phoneticPr fontId="3"/>
  </si>
  <si>
    <t>8E</t>
    <phoneticPr fontId="3"/>
  </si>
  <si>
    <t>8F</t>
    <phoneticPr fontId="3"/>
  </si>
  <si>
    <t>8G</t>
    <phoneticPr fontId="3"/>
  </si>
  <si>
    <t>8H</t>
    <phoneticPr fontId="3"/>
  </si>
  <si>
    <t>8I</t>
    <phoneticPr fontId="3"/>
  </si>
  <si>
    <t>8J</t>
    <phoneticPr fontId="3"/>
  </si>
  <si>
    <t>T4</t>
    <phoneticPr fontId="3"/>
  </si>
  <si>
    <t>T5</t>
    <phoneticPr fontId="3"/>
  </si>
  <si>
    <t>T6</t>
    <phoneticPr fontId="3"/>
  </si>
  <si>
    <t>TA</t>
    <phoneticPr fontId="3"/>
  </si>
  <si>
    <t>什器・ディスプレイ製作</t>
    <phoneticPr fontId="3"/>
  </si>
  <si>
    <t>N1</t>
    <phoneticPr fontId="3"/>
  </si>
  <si>
    <t>T9</t>
    <phoneticPr fontId="3"/>
  </si>
  <si>
    <t>見　　積　　書</t>
    <phoneticPr fontId="3"/>
  </si>
  <si>
    <t>【E-mailアドレス】</t>
    <phoneticPr fontId="3"/>
  </si>
  <si>
    <t>運用事務局（大会）中計</t>
    <rPh sb="0" eb="2">
      <t>ウンヨウ</t>
    </rPh>
    <rPh sb="2" eb="5">
      <t>ジムキョク</t>
    </rPh>
    <rPh sb="6" eb="8">
      <t>タイカイ</t>
    </rPh>
    <rPh sb="9" eb="10">
      <t>チュウ</t>
    </rPh>
    <rPh sb="10" eb="11">
      <t>ケイ</t>
    </rPh>
    <phoneticPr fontId="3"/>
  </si>
  <si>
    <t>運用事務局（大会）総計B</t>
    <rPh sb="9" eb="11">
      <t>ソウケイ</t>
    </rPh>
    <phoneticPr fontId="3"/>
  </si>
  <si>
    <t>ＣＭ制作事業本部</t>
    <phoneticPr fontId="3"/>
  </si>
  <si>
    <t>イベント・スペースプロモーション事業本部</t>
    <phoneticPr fontId="3"/>
  </si>
  <si>
    <t>T1</t>
    <phoneticPr fontId="3"/>
  </si>
  <si>
    <t>ＰＲ事業本部</t>
    <phoneticPr fontId="3"/>
  </si>
  <si>
    <t>TB</t>
    <phoneticPr fontId="3"/>
  </si>
  <si>
    <t>T2</t>
    <phoneticPr fontId="3"/>
  </si>
  <si>
    <t>T3</t>
    <phoneticPr fontId="3"/>
  </si>
  <si>
    <t>8D</t>
    <phoneticPr fontId="3"/>
  </si>
  <si>
    <t>8E</t>
    <phoneticPr fontId="3"/>
  </si>
  <si>
    <t>8F</t>
    <phoneticPr fontId="3"/>
  </si>
  <si>
    <t>8G</t>
    <phoneticPr fontId="3"/>
  </si>
  <si>
    <t>8H</t>
    <phoneticPr fontId="3"/>
  </si>
  <si>
    <t>8I</t>
    <phoneticPr fontId="3"/>
  </si>
  <si>
    <t>8J</t>
    <phoneticPr fontId="3"/>
  </si>
  <si>
    <t>T5</t>
    <phoneticPr fontId="3"/>
  </si>
  <si>
    <t>T6</t>
    <phoneticPr fontId="3"/>
  </si>
  <si>
    <t>TA</t>
    <phoneticPr fontId="3"/>
  </si>
  <si>
    <t>N1</t>
    <phoneticPr fontId="3"/>
  </si>
  <si>
    <t>T9</t>
    <phoneticPr fontId="3"/>
  </si>
  <si>
    <t>【E-mailアドレス】</t>
    <phoneticPr fontId="3"/>
  </si>
  <si>
    <t>■システム運用費</t>
    <rPh sb="5" eb="7">
      <t>ウンヨウ</t>
    </rPh>
    <rPh sb="7" eb="8">
      <t>ヒ</t>
    </rPh>
    <phoneticPr fontId="3"/>
  </si>
  <si>
    <t>■本番機材費</t>
    <rPh sb="1" eb="3">
      <t>ホンバン</t>
    </rPh>
    <rPh sb="3" eb="5">
      <t>キザイ</t>
    </rPh>
    <rPh sb="5" eb="6">
      <t>ヒ</t>
    </rPh>
    <phoneticPr fontId="3"/>
  </si>
  <si>
    <t>本番機材費</t>
    <rPh sb="0" eb="2">
      <t>ホンバン</t>
    </rPh>
    <rPh sb="2" eb="4">
      <t>キザイ</t>
    </rPh>
    <rPh sb="4" eb="5">
      <t>ヒ</t>
    </rPh>
    <phoneticPr fontId="3"/>
  </si>
  <si>
    <t>プロジェクト管理・本番立ち会い費</t>
    <rPh sb="6" eb="8">
      <t>カンリ</t>
    </rPh>
    <rPh sb="9" eb="11">
      <t>ホンバン</t>
    </rPh>
    <rPh sb="11" eb="12">
      <t>タ</t>
    </rPh>
    <rPh sb="13" eb="14">
      <t>ア</t>
    </rPh>
    <rPh sb="15" eb="16">
      <t>ヒ</t>
    </rPh>
    <phoneticPr fontId="3"/>
  </si>
  <si>
    <t>システム保守関連中計</t>
    <rPh sb="4" eb="6">
      <t>ホシュ</t>
    </rPh>
    <rPh sb="6" eb="8">
      <t>カンレン</t>
    </rPh>
    <rPh sb="8" eb="9">
      <t>チュウ</t>
    </rPh>
    <rPh sb="9" eb="10">
      <t>ケイ</t>
    </rPh>
    <phoneticPr fontId="3"/>
  </si>
  <si>
    <t>システム保守関連総計C</t>
    <rPh sb="8" eb="10">
      <t>ソウケイ</t>
    </rPh>
    <phoneticPr fontId="3"/>
  </si>
  <si>
    <t>ＯＭ</t>
    <phoneticPr fontId="3"/>
  </si>
  <si>
    <t>ＤＰ</t>
    <phoneticPr fontId="3"/>
  </si>
  <si>
    <t>ＣＭ制作事業本部</t>
    <phoneticPr fontId="3"/>
  </si>
  <si>
    <t>イベント・スペースプロモーション事業本部</t>
    <phoneticPr fontId="3"/>
  </si>
  <si>
    <t>ＣＭ企画・演出</t>
    <phoneticPr fontId="3"/>
  </si>
  <si>
    <t>T1</t>
    <phoneticPr fontId="3"/>
  </si>
  <si>
    <t>プロデュース</t>
    <phoneticPr fontId="3"/>
  </si>
  <si>
    <t>プランニング</t>
    <phoneticPr fontId="3"/>
  </si>
  <si>
    <t>ディレクションＰＭ</t>
    <phoneticPr fontId="3"/>
  </si>
  <si>
    <t>顧客化接点事業推進室</t>
    <phoneticPr fontId="3"/>
  </si>
  <si>
    <t>ＩＡ・ＵＩ・ＵＸ</t>
    <phoneticPr fontId="3"/>
  </si>
  <si>
    <t>TB</t>
    <phoneticPr fontId="3"/>
  </si>
  <si>
    <t>T3</t>
    <phoneticPr fontId="3"/>
  </si>
  <si>
    <t>8D</t>
    <phoneticPr fontId="3"/>
  </si>
  <si>
    <t>8E</t>
    <phoneticPr fontId="3"/>
  </si>
  <si>
    <t>8F</t>
    <phoneticPr fontId="3"/>
  </si>
  <si>
    <t>8G</t>
    <phoneticPr fontId="3"/>
  </si>
  <si>
    <t>8H</t>
    <phoneticPr fontId="3"/>
  </si>
  <si>
    <t>8I</t>
    <phoneticPr fontId="3"/>
  </si>
  <si>
    <t>オウンドメディア</t>
    <phoneticPr fontId="3"/>
  </si>
  <si>
    <t>P-DMP</t>
    <phoneticPr fontId="3"/>
  </si>
  <si>
    <t>T4</t>
    <phoneticPr fontId="3"/>
  </si>
  <si>
    <t>ＣＭＳ</t>
    <phoneticPr fontId="3"/>
  </si>
  <si>
    <t>T6</t>
    <phoneticPr fontId="3"/>
  </si>
  <si>
    <t>TA</t>
    <phoneticPr fontId="3"/>
  </si>
  <si>
    <t>デジタルプロモーション</t>
    <phoneticPr fontId="3"/>
  </si>
  <si>
    <t>O2O</t>
    <phoneticPr fontId="3"/>
  </si>
  <si>
    <t>ProductionCloud</t>
    <phoneticPr fontId="3"/>
  </si>
  <si>
    <t>デジタルプロモーション</t>
    <phoneticPr fontId="3"/>
  </si>
  <si>
    <t>デジタルプロモーション</t>
    <phoneticPr fontId="3"/>
  </si>
  <si>
    <t>システムインテグレーション</t>
    <phoneticPr fontId="3"/>
  </si>
  <si>
    <t>システムインテグレーション</t>
    <phoneticPr fontId="3"/>
  </si>
  <si>
    <t>什器・ディスプレイ製作</t>
    <phoneticPr fontId="3"/>
  </si>
  <si>
    <t>システムインテグレーション</t>
    <phoneticPr fontId="3"/>
  </si>
  <si>
    <t>インフラ</t>
    <phoneticPr fontId="3"/>
  </si>
  <si>
    <t>システムインテグレーション</t>
    <phoneticPr fontId="3"/>
  </si>
  <si>
    <t>■その他（任意項目。複数ある場合は、追加して記入してください。）</t>
    <rPh sb="3" eb="4">
      <t>タ</t>
    </rPh>
    <rPh sb="5" eb="7">
      <t>ニンイ</t>
    </rPh>
    <rPh sb="7" eb="9">
      <t>コウモク</t>
    </rPh>
    <rPh sb="10" eb="12">
      <t>フクスウ</t>
    </rPh>
    <rPh sb="14" eb="16">
      <t>バアイ</t>
    </rPh>
    <rPh sb="18" eb="20">
      <t>ツイカ</t>
    </rPh>
    <rPh sb="22" eb="24">
      <t>キニュウ</t>
    </rPh>
    <phoneticPr fontId="3"/>
  </si>
  <si>
    <t>消費税　10％</t>
    <rPh sb="0" eb="3">
      <t>ショウヒゼイ</t>
    </rPh>
    <phoneticPr fontId="3"/>
  </si>
  <si>
    <t>消費税　　10％</t>
    <rPh sb="0" eb="3">
      <t>ショウヒゼイ</t>
    </rPh>
    <phoneticPr fontId="3"/>
  </si>
  <si>
    <t>消費税(10%)</t>
    <phoneticPr fontId="3"/>
  </si>
  <si>
    <t>税抜き合計</t>
    <rPh sb="0" eb="1">
      <t>ゼイ</t>
    </rPh>
    <rPh sb="1" eb="2">
      <t>ヌ</t>
    </rPh>
    <rPh sb="3" eb="5">
      <t>ゴウケイ</t>
    </rPh>
    <phoneticPr fontId="3"/>
  </si>
  <si>
    <t>内訳</t>
    <rPh sb="0" eb="2">
      <t>ウチワケ</t>
    </rPh>
    <phoneticPr fontId="3"/>
  </si>
  <si>
    <t>■システム運用費（制作印刷関係）</t>
    <rPh sb="5" eb="7">
      <t>ウンヨウ</t>
    </rPh>
    <rPh sb="7" eb="8">
      <t>ヒ</t>
    </rPh>
    <rPh sb="9" eb="11">
      <t>セイサク</t>
    </rPh>
    <rPh sb="11" eb="13">
      <t>インサツ</t>
    </rPh>
    <rPh sb="13" eb="15">
      <t>カンケイ</t>
    </rPh>
    <phoneticPr fontId="3"/>
  </si>
  <si>
    <t>大会別</t>
    <rPh sb="0" eb="2">
      <t>タイカイ</t>
    </rPh>
    <rPh sb="2" eb="3">
      <t>ベツ</t>
    </rPh>
    <phoneticPr fontId="3"/>
  </si>
  <si>
    <t>送付時</t>
    <rPh sb="0" eb="2">
      <t>ソウフ</t>
    </rPh>
    <rPh sb="2" eb="3">
      <t>ジ</t>
    </rPh>
    <phoneticPr fontId="3"/>
  </si>
  <si>
    <t>開閉別</t>
    <rPh sb="0" eb="2">
      <t>カイヘイ</t>
    </rPh>
    <rPh sb="2" eb="3">
      <t>ベツ</t>
    </rPh>
    <phoneticPr fontId="3"/>
  </si>
  <si>
    <t>アイテム名</t>
    <rPh sb="4" eb="5">
      <t>メイ</t>
    </rPh>
    <phoneticPr fontId="3"/>
  </si>
  <si>
    <t>仕様</t>
    <rPh sb="0" eb="2">
      <t>シヨウ</t>
    </rPh>
    <phoneticPr fontId="3"/>
  </si>
  <si>
    <t>デザイン制作・印刷関連中計</t>
    <rPh sb="4" eb="6">
      <t>セイサク</t>
    </rPh>
    <rPh sb="7" eb="9">
      <t>インサツ</t>
    </rPh>
    <rPh sb="9" eb="11">
      <t>カンレン</t>
    </rPh>
    <rPh sb="11" eb="12">
      <t>チュウ</t>
    </rPh>
    <rPh sb="12" eb="13">
      <t>ケイ</t>
    </rPh>
    <phoneticPr fontId="3"/>
  </si>
  <si>
    <t>追加業務（その他）</t>
    <rPh sb="0" eb="2">
      <t>ツイカ</t>
    </rPh>
    <rPh sb="2" eb="4">
      <t>ギョウム</t>
    </rPh>
    <rPh sb="7" eb="8">
      <t>タ</t>
    </rPh>
    <phoneticPr fontId="3"/>
  </si>
  <si>
    <t>■その他保守費</t>
    <rPh sb="3" eb="4">
      <t>タ</t>
    </rPh>
    <rPh sb="4" eb="6">
      <t>ホシュ</t>
    </rPh>
    <rPh sb="6" eb="7">
      <t>ヒ</t>
    </rPh>
    <phoneticPr fontId="3"/>
  </si>
  <si>
    <t>単価</t>
    <rPh sb="0" eb="2">
      <t>タンカ</t>
    </rPh>
    <phoneticPr fontId="3"/>
  </si>
  <si>
    <t>数量１</t>
    <rPh sb="0" eb="2">
      <t>スウリョウ</t>
    </rPh>
    <phoneticPr fontId="3"/>
  </si>
  <si>
    <t>大会種別</t>
    <rPh sb="0" eb="2">
      <t>タイカイ</t>
    </rPh>
    <rPh sb="2" eb="4">
      <t>シュベツ</t>
    </rPh>
    <phoneticPr fontId="3"/>
  </si>
  <si>
    <t>国体</t>
    <rPh sb="0" eb="2">
      <t>コクタイ</t>
    </rPh>
    <phoneticPr fontId="3"/>
  </si>
  <si>
    <t>大会</t>
    <rPh sb="0" eb="2">
      <t>タイカイ</t>
    </rPh>
    <phoneticPr fontId="3"/>
  </si>
  <si>
    <t>開閉別</t>
    <rPh sb="0" eb="2">
      <t>カイヘイ</t>
    </rPh>
    <rPh sb="2" eb="3">
      <t>ベツ</t>
    </rPh>
    <phoneticPr fontId="3"/>
  </si>
  <si>
    <t>開会式</t>
    <rPh sb="0" eb="3">
      <t>カイカイシキ</t>
    </rPh>
    <phoneticPr fontId="3"/>
  </si>
  <si>
    <t>閉会式</t>
    <rPh sb="0" eb="3">
      <t>ヘイカイシキ</t>
    </rPh>
    <phoneticPr fontId="3"/>
  </si>
  <si>
    <t>御覧競技</t>
    <rPh sb="0" eb="2">
      <t>ゴラン</t>
    </rPh>
    <rPh sb="2" eb="4">
      <t>キョウギ</t>
    </rPh>
    <phoneticPr fontId="3"/>
  </si>
  <si>
    <t>枚</t>
    <rPh sb="0" eb="1">
      <t>マイ</t>
    </rPh>
    <phoneticPr fontId="3"/>
  </si>
  <si>
    <t>■Web申込システム構築（一般観覧者）</t>
    <rPh sb="13" eb="15">
      <t>イッパン</t>
    </rPh>
    <rPh sb="15" eb="18">
      <t>カンランシャ</t>
    </rPh>
    <phoneticPr fontId="3"/>
  </si>
  <si>
    <t>■来場管理システム構築</t>
    <rPh sb="1" eb="3">
      <t>ライジョウ</t>
    </rPh>
    <rPh sb="3" eb="5">
      <t>カンリ</t>
    </rPh>
    <phoneticPr fontId="3"/>
  </si>
  <si>
    <t>■Web申込システム構築（視察員、一般招待、その他来場者）</t>
    <rPh sb="13" eb="16">
      <t>シサツイン</t>
    </rPh>
    <rPh sb="17" eb="19">
      <t>イッパン</t>
    </rPh>
    <rPh sb="19" eb="21">
      <t>ショウタイ</t>
    </rPh>
    <rPh sb="24" eb="25">
      <t>タ</t>
    </rPh>
    <rPh sb="25" eb="28">
      <t>ライジョウシャ</t>
    </rPh>
    <phoneticPr fontId="3"/>
  </si>
  <si>
    <t>■受付システム構築</t>
    <rPh sb="1" eb="3">
      <t>ウケツケ</t>
    </rPh>
    <phoneticPr fontId="3"/>
  </si>
  <si>
    <t>件名：</t>
    <rPh sb="0" eb="2">
      <t>ケンメイ</t>
    </rPh>
    <phoneticPr fontId="3"/>
  </si>
  <si>
    <t>システム運用費（国スポ分）</t>
    <rPh sb="4" eb="6">
      <t>ウンヨウ</t>
    </rPh>
    <rPh sb="6" eb="7">
      <t>ヒ</t>
    </rPh>
    <rPh sb="8" eb="9">
      <t>コク</t>
    </rPh>
    <rPh sb="11" eb="12">
      <t>ブン</t>
    </rPh>
    <phoneticPr fontId="3"/>
  </si>
  <si>
    <t>システム運用費（障スポ分）</t>
    <rPh sb="4" eb="6">
      <t>ウンヨウ</t>
    </rPh>
    <rPh sb="6" eb="7">
      <t>ヒ</t>
    </rPh>
    <rPh sb="8" eb="9">
      <t>ショウ</t>
    </rPh>
    <rPh sb="11" eb="12">
      <t>ブン</t>
    </rPh>
    <phoneticPr fontId="3"/>
  </si>
  <si>
    <t>システム開発費</t>
    <rPh sb="4" eb="6">
      <t>カイハツ</t>
    </rPh>
    <rPh sb="6" eb="7">
      <t>ヒ</t>
    </rPh>
    <phoneticPr fontId="3"/>
  </si>
  <si>
    <t>コールセンター経費</t>
    <rPh sb="7" eb="9">
      <t>ケイヒ</t>
    </rPh>
    <phoneticPr fontId="3"/>
  </si>
  <si>
    <t>日本のひなた宮崎 国スポ・障スポ実行委員会事務局　　　　　宛</t>
    <rPh sb="21" eb="24">
      <t>ジムキョク</t>
    </rPh>
    <rPh sb="29" eb="30">
      <t>ア</t>
    </rPh>
    <phoneticPr fontId="3"/>
  </si>
  <si>
    <t>日本のひなた宮崎 国スポ・障スポ実行委員会事務局　　　　　宛</t>
    <rPh sb="29" eb="30">
      <t>アテ</t>
    </rPh>
    <phoneticPr fontId="3"/>
  </si>
  <si>
    <t>令和8年度「日本のひなた宮崎 国スポ・障スポ」開・閉会式等来場者管理業務</t>
    <phoneticPr fontId="3"/>
  </si>
  <si>
    <t>令和9年度「日本のひなた宮崎 国スポ・障スポ」開・閉会式等来場者管理業務</t>
    <phoneticPr fontId="3"/>
  </si>
  <si>
    <t>【様式８－１】</t>
    <phoneticPr fontId="3"/>
  </si>
  <si>
    <t>【様式８－２】</t>
  </si>
  <si>
    <t>【様式８－３】</t>
  </si>
  <si>
    <t>【様式８－４】</t>
  </si>
  <si>
    <t>【様式８－５】</t>
  </si>
  <si>
    <t>【様式８－６】</t>
  </si>
  <si>
    <t>■サーバー費用（2026年度分）</t>
    <rPh sb="5" eb="7">
      <t>ヒヨウ</t>
    </rPh>
    <rPh sb="12" eb="14">
      <t>ネンド</t>
    </rPh>
    <rPh sb="14" eb="15">
      <t>ブン</t>
    </rPh>
    <phoneticPr fontId="3"/>
  </si>
  <si>
    <t>デザイン制作・印刷関連費</t>
    <rPh sb="11" eb="12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</si>
</sst>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41" formatCode="_ * #,##0_ ;_ * \-#,##0_ ;_ * &quot;-&quot;_ ;_ @_ "/>
    <numFmt numFmtId="176" formatCode="0.0"/>
    <numFmt numFmtId="177" formatCode="0.0_ "/>
    <numFmt numFmtId="178" formatCode="0_);[Red]\(0\)"/>
    <numFmt numFmtId="179" formatCode="#,##0_ ;[Red]\-#,##0\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rgb="FF000000"/>
      <name val="Calibri"/>
      <family val="2"/>
    </font>
    <font>
      <sz val="12"/>
      <color indexed="9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name val="Arial"/>
      <family val="2"/>
    </font>
    <font>
      <b/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sz val="12"/>
      <color indexed="9"/>
      <name val="ＭＳ Ｐゴシック"/>
      <family val="3"/>
      <charset val="128"/>
      <scheme val="minor"/>
    </font>
    <font>
      <sz val="12"/>
      <color theme="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3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9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double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/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double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7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2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0" fillId="0" borderId="0" xfId="0" applyProtection="1">
      <alignment vertical="center"/>
      <protection locked="0"/>
    </xf>
    <xf numFmtId="0" fontId="5" fillId="0" borderId="1" xfId="0" applyFont="1" applyBorder="1" applyProtection="1">
      <alignment vertical="center"/>
      <protection locked="0"/>
    </xf>
    <xf numFmtId="38" fontId="5" fillId="0" borderId="1" xfId="1" applyFont="1" applyBorder="1" applyAlignment="1" applyProtection="1">
      <alignment horizontal="right"/>
      <protection locked="0"/>
    </xf>
    <xf numFmtId="38" fontId="1" fillId="0" borderId="0" xfId="1" applyFont="1" applyBorder="1" applyAlignment="1" applyProtection="1">
      <protection locked="0"/>
    </xf>
    <xf numFmtId="0" fontId="6" fillId="0" borderId="0" xfId="0" applyFont="1" applyProtection="1">
      <alignment vertical="center"/>
      <protection locked="0"/>
    </xf>
    <xf numFmtId="38" fontId="6" fillId="0" borderId="0" xfId="1" applyFont="1" applyBorder="1" applyAlignment="1" applyProtection="1">
      <alignment horizontal="right"/>
      <protection locked="0"/>
    </xf>
    <xf numFmtId="0" fontId="7" fillId="0" borderId="0" xfId="0" applyFont="1" applyProtection="1">
      <alignment vertical="center"/>
      <protection locked="0"/>
    </xf>
    <xf numFmtId="38" fontId="7" fillId="0" borderId="0" xfId="1" applyFont="1" applyBorder="1" applyAlignment="1" applyProtection="1"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right"/>
      <protection locked="0"/>
    </xf>
    <xf numFmtId="38" fontId="6" fillId="0" borderId="0" xfId="1" applyFont="1" applyBorder="1" applyAlignment="1" applyProtection="1">
      <protection locked="0"/>
    </xf>
    <xf numFmtId="14" fontId="2" fillId="0" borderId="0" xfId="0" applyNumberFormat="1" applyFont="1" applyAlignment="1" applyProtection="1">
      <alignment horizontal="right"/>
      <protection locked="0"/>
    </xf>
    <xf numFmtId="38" fontId="2" fillId="0" borderId="0" xfId="1" applyFont="1" applyBorder="1" applyAlignme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38" fontId="2" fillId="0" borderId="7" xfId="1" applyFont="1" applyBorder="1" applyAlignment="1" applyProtection="1"/>
    <xf numFmtId="0" fontId="2" fillId="0" borderId="8" xfId="0" applyFont="1" applyBorder="1" applyProtection="1">
      <alignment vertical="center"/>
      <protection locked="0"/>
    </xf>
    <xf numFmtId="38" fontId="2" fillId="0" borderId="9" xfId="1" applyFont="1" applyBorder="1" applyAlignment="1" applyProtection="1"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11" xfId="0" applyFont="1" applyBorder="1" applyProtection="1">
      <alignment vertical="center"/>
      <protection locked="0"/>
    </xf>
    <xf numFmtId="38" fontId="2" fillId="0" borderId="12" xfId="1" applyFont="1" applyBorder="1" applyAlignment="1" applyProtection="1"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Protection="1">
      <alignment vertical="center"/>
      <protection locked="0"/>
    </xf>
    <xf numFmtId="38" fontId="2" fillId="0" borderId="15" xfId="1" applyFont="1" applyBorder="1" applyAlignment="1" applyProtection="1"/>
    <xf numFmtId="6" fontId="2" fillId="0" borderId="0" xfId="2" applyFont="1" applyBorder="1" applyAlignment="1" applyProtection="1"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Protection="1">
      <alignment vertical="center"/>
      <protection locked="0"/>
    </xf>
    <xf numFmtId="38" fontId="2" fillId="0" borderId="18" xfId="1" applyFont="1" applyBorder="1" applyAlignment="1" applyProtection="1"/>
    <xf numFmtId="0" fontId="2" fillId="0" borderId="1" xfId="0" applyFont="1" applyBorder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19" xfId="0" applyFont="1" applyBorder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Protection="1">
      <alignment vertical="center"/>
      <protection locked="0"/>
    </xf>
    <xf numFmtId="0" fontId="11" fillId="0" borderId="0" xfId="0" applyFont="1" applyAlignment="1">
      <alignment vertical="center" wrapText="1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38" fontId="2" fillId="3" borderId="20" xfId="1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12" fillId="0" borderId="27" xfId="0" applyFont="1" applyBorder="1" applyProtection="1">
      <alignment vertical="center"/>
      <protection locked="0"/>
    </xf>
    <xf numFmtId="0" fontId="2" fillId="0" borderId="21" xfId="0" applyFont="1" applyBorder="1" applyProtection="1">
      <alignment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vertical="center" shrinkToFit="1"/>
      <protection locked="0"/>
    </xf>
    <xf numFmtId="1" fontId="2" fillId="0" borderId="25" xfId="0" applyNumberFormat="1" applyFont="1" applyBorder="1" applyAlignment="1" applyProtection="1">
      <alignment horizontal="right" vertical="center"/>
      <protection locked="0"/>
    </xf>
    <xf numFmtId="1" fontId="2" fillId="0" borderId="26" xfId="0" applyNumberFormat="1" applyFont="1" applyBorder="1" applyAlignment="1" applyProtection="1">
      <alignment horizontal="right" vertical="center"/>
      <protection locked="0"/>
    </xf>
    <xf numFmtId="1" fontId="14" fillId="0" borderId="26" xfId="0" applyNumberFormat="1" applyFont="1" applyBorder="1" applyAlignment="1" applyProtection="1">
      <alignment horizontal="right" vertical="center"/>
      <protection locked="0"/>
    </xf>
    <xf numFmtId="0" fontId="2" fillId="0" borderId="24" xfId="0" applyFont="1" applyBorder="1" applyAlignment="1" applyProtection="1">
      <alignment horizontal="right" vertical="center"/>
      <protection locked="0"/>
    </xf>
    <xf numFmtId="3" fontId="2" fillId="0" borderId="26" xfId="0" applyNumberFormat="1" applyFont="1" applyBorder="1" applyProtection="1">
      <alignment vertical="center"/>
      <protection locked="0"/>
    </xf>
    <xf numFmtId="3" fontId="2" fillId="0" borderId="21" xfId="0" applyNumberFormat="1" applyFont="1" applyBorder="1" applyProtection="1">
      <alignment vertical="center"/>
      <protection locked="0"/>
    </xf>
    <xf numFmtId="38" fontId="2" fillId="0" borderId="21" xfId="1" applyFont="1" applyBorder="1" applyAlignment="1" applyProtection="1">
      <alignment horizontal="left" vertical="center"/>
      <protection locked="0"/>
    </xf>
    <xf numFmtId="38" fontId="2" fillId="0" borderId="21" xfId="1" applyFont="1" applyFill="1" applyBorder="1" applyAlignment="1" applyProtection="1">
      <alignment horizontal="right" vertical="center"/>
      <protection locked="0"/>
    </xf>
    <xf numFmtId="38" fontId="2" fillId="0" borderId="21" xfId="1" applyFont="1" applyFill="1" applyBorder="1" applyAlignment="1" applyProtection="1">
      <alignment horizontal="left" vertical="center"/>
      <protection locked="0"/>
    </xf>
    <xf numFmtId="38" fontId="2" fillId="0" borderId="21" xfId="1" applyFont="1" applyBorder="1" applyAlignment="1" applyProtection="1">
      <alignment horizontal="right" vertical="center"/>
      <protection locked="0"/>
    </xf>
    <xf numFmtId="0" fontId="2" fillId="0" borderId="27" xfId="0" applyFont="1" applyBorder="1" applyProtection="1">
      <alignment vertical="center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176" fontId="2" fillId="0" borderId="25" xfId="0" applyNumberFormat="1" applyFont="1" applyBorder="1" applyAlignment="1" applyProtection="1">
      <alignment horizontal="right" vertical="center"/>
      <protection locked="0"/>
    </xf>
    <xf numFmtId="2" fontId="2" fillId="0" borderId="25" xfId="0" applyNumberFormat="1" applyFont="1" applyBorder="1" applyAlignment="1" applyProtection="1">
      <alignment horizontal="right" vertical="center"/>
      <protection locked="0"/>
    </xf>
    <xf numFmtId="38" fontId="2" fillId="0" borderId="21" xfId="1" applyFont="1" applyFill="1" applyBorder="1" applyAlignment="1" applyProtection="1">
      <alignment horizontal="left" vertical="center" wrapText="1"/>
      <protection locked="0"/>
    </xf>
    <xf numFmtId="0" fontId="2" fillId="0" borderId="32" xfId="0" applyFont="1" applyBorder="1" applyProtection="1">
      <alignment vertical="center"/>
      <protection locked="0"/>
    </xf>
    <xf numFmtId="0" fontId="15" fillId="0" borderId="33" xfId="0" applyFont="1" applyBorder="1" applyAlignment="1" applyProtection="1">
      <alignment horizontal="left" vertical="center"/>
      <protection locked="0"/>
    </xf>
    <xf numFmtId="0" fontId="15" fillId="0" borderId="34" xfId="0" applyFont="1" applyBorder="1" applyAlignment="1" applyProtection="1">
      <alignment horizontal="left" vertical="center"/>
      <protection locked="0"/>
    </xf>
    <xf numFmtId="0" fontId="15" fillId="0" borderId="33" xfId="0" applyFont="1" applyBorder="1" applyAlignment="1" applyProtection="1">
      <alignment vertical="center" shrinkToFit="1"/>
      <protection locked="0"/>
    </xf>
    <xf numFmtId="1" fontId="15" fillId="0" borderId="35" xfId="0" applyNumberFormat="1" applyFont="1" applyBorder="1" applyAlignment="1" applyProtection="1">
      <alignment horizontal="right" vertical="center"/>
      <protection locked="0"/>
    </xf>
    <xf numFmtId="1" fontId="15" fillId="0" borderId="34" xfId="0" applyNumberFormat="1" applyFont="1" applyBorder="1" applyAlignment="1" applyProtection="1">
      <alignment horizontal="right" vertical="center"/>
      <protection locked="0"/>
    </xf>
    <xf numFmtId="0" fontId="15" fillId="0" borderId="33" xfId="0" applyFont="1" applyBorder="1" applyAlignment="1" applyProtection="1">
      <alignment horizontal="right" vertical="center"/>
      <protection locked="0"/>
    </xf>
    <xf numFmtId="3" fontId="15" fillId="0" borderId="34" xfId="0" applyNumberFormat="1" applyFont="1" applyBorder="1" applyProtection="1">
      <alignment vertical="center"/>
      <protection locked="0"/>
    </xf>
    <xf numFmtId="3" fontId="15" fillId="0" borderId="32" xfId="0" applyNumberFormat="1" applyFont="1" applyBorder="1" applyProtection="1">
      <alignment vertical="center"/>
      <protection locked="0"/>
    </xf>
    <xf numFmtId="38" fontId="15" fillId="0" borderId="32" xfId="1" applyFont="1" applyBorder="1" applyAlignment="1" applyProtection="1">
      <alignment horizontal="right" vertical="center"/>
      <protection locked="0"/>
    </xf>
    <xf numFmtId="38" fontId="15" fillId="0" borderId="32" xfId="1" applyFont="1" applyBorder="1" applyAlignment="1" applyProtection="1">
      <alignment horizontal="left" vertical="center"/>
      <protection locked="0"/>
    </xf>
    <xf numFmtId="0" fontId="2" fillId="0" borderId="31" xfId="0" applyFont="1" applyBorder="1" applyProtection="1">
      <alignment vertical="center"/>
      <protection locked="0"/>
    </xf>
    <xf numFmtId="0" fontId="15" fillId="0" borderId="36" xfId="0" applyFont="1" applyBorder="1" applyAlignment="1" applyProtection="1">
      <alignment horizontal="left" vertical="center"/>
      <protection locked="0"/>
    </xf>
    <xf numFmtId="0" fontId="15" fillId="0" borderId="37" xfId="0" applyFont="1" applyBorder="1" applyAlignment="1" applyProtection="1">
      <alignment horizontal="left" vertical="center"/>
      <protection locked="0"/>
    </xf>
    <xf numFmtId="0" fontId="15" fillId="0" borderId="36" xfId="0" applyFont="1" applyBorder="1" applyAlignment="1" applyProtection="1">
      <alignment vertical="center" shrinkToFit="1"/>
      <protection locked="0"/>
    </xf>
    <xf numFmtId="1" fontId="15" fillId="0" borderId="0" xfId="0" applyNumberFormat="1" applyFont="1" applyAlignment="1" applyProtection="1">
      <alignment horizontal="right" vertical="center"/>
      <protection locked="0"/>
    </xf>
    <xf numFmtId="1" fontId="15" fillId="0" borderId="37" xfId="0" applyNumberFormat="1" applyFont="1" applyBorder="1" applyAlignment="1" applyProtection="1">
      <alignment horizontal="right" vertical="center"/>
      <protection locked="0"/>
    </xf>
    <xf numFmtId="0" fontId="15" fillId="0" borderId="36" xfId="0" applyFont="1" applyBorder="1" applyAlignment="1" applyProtection="1">
      <alignment horizontal="right" vertical="center"/>
      <protection locked="0"/>
    </xf>
    <xf numFmtId="3" fontId="15" fillId="0" borderId="37" xfId="0" applyNumberFormat="1" applyFont="1" applyBorder="1" applyProtection="1">
      <alignment vertical="center"/>
      <protection locked="0"/>
    </xf>
    <xf numFmtId="3" fontId="15" fillId="0" borderId="31" xfId="0" applyNumberFormat="1" applyFont="1" applyBorder="1" applyProtection="1">
      <alignment vertical="center"/>
      <protection locked="0"/>
    </xf>
    <xf numFmtId="38" fontId="15" fillId="0" borderId="31" xfId="1" applyFont="1" applyBorder="1" applyAlignment="1" applyProtection="1">
      <alignment horizontal="right" vertical="center"/>
      <protection locked="0"/>
    </xf>
    <xf numFmtId="38" fontId="15" fillId="0" borderId="31" xfId="1" applyFont="1" applyBorder="1" applyAlignment="1" applyProtection="1">
      <alignment horizontal="left" vertical="center"/>
      <protection locked="0"/>
    </xf>
    <xf numFmtId="0" fontId="2" fillId="0" borderId="38" xfId="0" applyFont="1" applyBorder="1" applyProtection="1">
      <alignment vertical="center"/>
      <protection locked="0"/>
    </xf>
    <xf numFmtId="0" fontId="15" fillId="0" borderId="39" xfId="0" applyFont="1" applyBorder="1" applyAlignment="1" applyProtection="1">
      <alignment horizontal="left" vertical="center"/>
      <protection locked="0"/>
    </xf>
    <xf numFmtId="0" fontId="15" fillId="0" borderId="40" xfId="0" applyFont="1" applyBorder="1" applyAlignment="1" applyProtection="1">
      <alignment horizontal="left" vertical="center"/>
      <protection locked="0"/>
    </xf>
    <xf numFmtId="0" fontId="15" fillId="0" borderId="39" xfId="0" applyFont="1" applyBorder="1" applyAlignment="1" applyProtection="1">
      <alignment vertical="center" shrinkToFit="1"/>
      <protection locked="0"/>
    </xf>
    <xf numFmtId="1" fontId="15" fillId="0" borderId="41" xfId="0" applyNumberFormat="1" applyFont="1" applyBorder="1" applyAlignment="1" applyProtection="1">
      <alignment horizontal="right" vertical="center"/>
      <protection locked="0"/>
    </xf>
    <xf numFmtId="1" fontId="15" fillId="0" borderId="40" xfId="0" applyNumberFormat="1" applyFont="1" applyBorder="1" applyAlignment="1" applyProtection="1">
      <alignment horizontal="right" vertical="center"/>
      <protection locked="0"/>
    </xf>
    <xf numFmtId="0" fontId="15" fillId="0" borderId="39" xfId="0" applyFont="1" applyBorder="1" applyAlignment="1" applyProtection="1">
      <alignment horizontal="right" vertical="center"/>
      <protection locked="0"/>
    </xf>
    <xf numFmtId="3" fontId="15" fillId="0" borderId="40" xfId="0" applyNumberFormat="1" applyFont="1" applyBorder="1" applyProtection="1">
      <alignment vertical="center"/>
      <protection locked="0"/>
    </xf>
    <xf numFmtId="3" fontId="15" fillId="0" borderId="38" xfId="0" applyNumberFormat="1" applyFont="1" applyBorder="1" applyProtection="1">
      <alignment vertical="center"/>
      <protection locked="0"/>
    </xf>
    <xf numFmtId="38" fontId="15" fillId="0" borderId="38" xfId="1" applyFont="1" applyBorder="1" applyAlignment="1" applyProtection="1">
      <alignment horizontal="right" vertical="center"/>
      <protection locked="0"/>
    </xf>
    <xf numFmtId="38" fontId="15" fillId="0" borderId="38" xfId="1" applyFont="1" applyBorder="1" applyAlignment="1" applyProtection="1">
      <alignment horizontal="left" vertical="center"/>
      <protection locked="0"/>
    </xf>
    <xf numFmtId="0" fontId="2" fillId="0" borderId="42" xfId="0" applyFont="1" applyBorder="1" applyProtection="1">
      <alignment vertical="center"/>
      <protection locked="0"/>
    </xf>
    <xf numFmtId="0" fontId="15" fillId="0" borderId="43" xfId="0" applyFont="1" applyBorder="1" applyAlignment="1" applyProtection="1">
      <alignment horizontal="left" vertical="center"/>
      <protection locked="0"/>
    </xf>
    <xf numFmtId="0" fontId="15" fillId="0" borderId="44" xfId="0" applyFont="1" applyBorder="1" applyAlignment="1" applyProtection="1">
      <alignment horizontal="left" vertical="center"/>
      <protection locked="0"/>
    </xf>
    <xf numFmtId="0" fontId="15" fillId="0" borderId="43" xfId="0" applyFont="1" applyBorder="1" applyAlignment="1" applyProtection="1">
      <alignment vertical="center" shrinkToFit="1"/>
      <protection locked="0"/>
    </xf>
    <xf numFmtId="1" fontId="15" fillId="0" borderId="45" xfId="0" applyNumberFormat="1" applyFont="1" applyBorder="1" applyAlignment="1" applyProtection="1">
      <alignment horizontal="right" vertical="center"/>
      <protection locked="0"/>
    </xf>
    <xf numFmtId="1" fontId="15" fillId="0" borderId="44" xfId="0" applyNumberFormat="1" applyFont="1" applyBorder="1" applyAlignment="1" applyProtection="1">
      <alignment horizontal="right" vertical="center"/>
      <protection locked="0"/>
    </xf>
    <xf numFmtId="0" fontId="15" fillId="0" borderId="43" xfId="0" applyFont="1" applyBorder="1" applyAlignment="1" applyProtection="1">
      <alignment horizontal="right" vertical="center"/>
      <protection locked="0"/>
    </xf>
    <xf numFmtId="3" fontId="15" fillId="0" borderId="44" xfId="0" applyNumberFormat="1" applyFont="1" applyBorder="1" applyProtection="1">
      <alignment vertical="center"/>
      <protection locked="0"/>
    </xf>
    <xf numFmtId="3" fontId="15" fillId="0" borderId="42" xfId="0" applyNumberFormat="1" applyFont="1" applyBorder="1" applyProtection="1">
      <alignment vertical="center"/>
      <protection locked="0"/>
    </xf>
    <xf numFmtId="38" fontId="15" fillId="0" borderId="42" xfId="1" applyFont="1" applyBorder="1" applyAlignment="1" applyProtection="1">
      <alignment horizontal="left" vertical="center"/>
      <protection locked="0"/>
    </xf>
    <xf numFmtId="0" fontId="2" fillId="0" borderId="37" xfId="0" applyFont="1" applyBorder="1" applyProtection="1">
      <alignment vertical="center"/>
      <protection locked="0"/>
    </xf>
    <xf numFmtId="0" fontId="15" fillId="0" borderId="16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15" fillId="0" borderId="18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 shrinkToFit="1"/>
      <protection locked="0"/>
    </xf>
    <xf numFmtId="1" fontId="15" fillId="0" borderId="1" xfId="0" applyNumberFormat="1" applyFont="1" applyBorder="1" applyAlignment="1" applyProtection="1">
      <alignment horizontal="left" vertical="center"/>
      <protection locked="0"/>
    </xf>
    <xf numFmtId="1" fontId="15" fillId="0" borderId="18" xfId="0" applyNumberFormat="1" applyFont="1" applyBorder="1" applyAlignment="1" applyProtection="1">
      <alignment horizontal="left" vertical="center"/>
      <protection locked="0"/>
    </xf>
    <xf numFmtId="3" fontId="15" fillId="0" borderId="18" xfId="0" applyNumberFormat="1" applyFont="1" applyBorder="1" applyAlignment="1" applyProtection="1">
      <alignment horizontal="right" vertical="center"/>
      <protection locked="0"/>
    </xf>
    <xf numFmtId="3" fontId="15" fillId="0" borderId="16" xfId="0" applyNumberFormat="1" applyFont="1" applyBorder="1" applyAlignment="1" applyProtection="1">
      <alignment horizontal="right" vertical="center"/>
      <protection locked="0"/>
    </xf>
    <xf numFmtId="38" fontId="15" fillId="0" borderId="16" xfId="1" applyFont="1" applyBorder="1" applyAlignment="1" applyProtection="1">
      <alignment horizontal="right" vertical="center"/>
    </xf>
    <xf numFmtId="38" fontId="15" fillId="0" borderId="16" xfId="1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 shrinkToFit="1"/>
      <protection locked="0"/>
    </xf>
    <xf numFmtId="1" fontId="15" fillId="0" borderId="0" xfId="0" applyNumberFormat="1" applyFont="1" applyAlignment="1" applyProtection="1">
      <alignment horizontal="left" vertical="center"/>
      <protection locked="0"/>
    </xf>
    <xf numFmtId="3" fontId="15" fillId="0" borderId="0" xfId="0" applyNumberFormat="1" applyFont="1" applyAlignment="1" applyProtection="1">
      <alignment horizontal="right" vertical="center"/>
      <protection locked="0"/>
    </xf>
    <xf numFmtId="38" fontId="15" fillId="0" borderId="0" xfId="1" applyFont="1" applyBorder="1" applyAlignment="1" applyProtection="1">
      <alignment horizontal="right" vertical="center"/>
    </xf>
    <xf numFmtId="38" fontId="15" fillId="0" borderId="0" xfId="1" applyFont="1" applyBorder="1" applyAlignment="1" applyProtection="1">
      <alignment horizontal="left" vertical="center"/>
      <protection locked="0"/>
    </xf>
    <xf numFmtId="0" fontId="16" fillId="3" borderId="14" xfId="0" applyFont="1" applyFill="1" applyBorder="1" applyAlignment="1" applyProtection="1">
      <alignment horizontal="center" vertical="center"/>
      <protection locked="0"/>
    </xf>
    <xf numFmtId="0" fontId="12" fillId="4" borderId="21" xfId="0" applyFont="1" applyFill="1" applyBorder="1" applyProtection="1">
      <alignment vertical="center"/>
      <protection locked="0"/>
    </xf>
    <xf numFmtId="0" fontId="12" fillId="4" borderId="22" xfId="0" applyFont="1" applyFill="1" applyBorder="1" applyAlignment="1" applyProtection="1">
      <alignment horizontal="left"/>
      <protection locked="0"/>
    </xf>
    <xf numFmtId="0" fontId="12" fillId="4" borderId="23" xfId="0" applyFont="1" applyFill="1" applyBorder="1" applyAlignment="1" applyProtection="1">
      <alignment horizontal="left"/>
      <protection locked="0"/>
    </xf>
    <xf numFmtId="0" fontId="12" fillId="4" borderId="24" xfId="0" applyFont="1" applyFill="1" applyBorder="1" applyAlignment="1" applyProtection="1">
      <alignment shrinkToFit="1"/>
      <protection locked="0"/>
    </xf>
    <xf numFmtId="1" fontId="12" fillId="4" borderId="25" xfId="0" applyNumberFormat="1" applyFont="1" applyFill="1" applyBorder="1" applyAlignment="1" applyProtection="1">
      <alignment horizontal="right"/>
      <protection locked="0"/>
    </xf>
    <xf numFmtId="1" fontId="12" fillId="4" borderId="26" xfId="0" applyNumberFormat="1" applyFont="1" applyFill="1" applyBorder="1" applyAlignment="1" applyProtection="1">
      <alignment horizontal="right"/>
      <protection locked="0"/>
    </xf>
    <xf numFmtId="0" fontId="12" fillId="4" borderId="24" xfId="0" applyFont="1" applyFill="1" applyBorder="1" applyAlignment="1" applyProtection="1">
      <alignment horizontal="right"/>
      <protection locked="0"/>
    </xf>
    <xf numFmtId="3" fontId="12" fillId="4" borderId="26" xfId="0" applyNumberFormat="1" applyFont="1" applyFill="1" applyBorder="1" applyProtection="1">
      <alignment vertical="center"/>
      <protection locked="0"/>
    </xf>
    <xf numFmtId="3" fontId="12" fillId="4" borderId="21" xfId="0" applyNumberFormat="1" applyFont="1" applyFill="1" applyBorder="1" applyProtection="1">
      <alignment vertical="center"/>
      <protection locked="0"/>
    </xf>
    <xf numFmtId="38" fontId="12" fillId="4" borderId="21" xfId="1" applyFont="1" applyFill="1" applyBorder="1" applyAlignment="1" applyProtection="1">
      <alignment horizontal="right"/>
      <protection locked="0"/>
    </xf>
    <xf numFmtId="38" fontId="12" fillId="4" borderId="21" xfId="1" applyFont="1" applyFill="1" applyBorder="1" applyAlignment="1" applyProtection="1">
      <alignment horizontal="left"/>
      <protection locked="0"/>
    </xf>
    <xf numFmtId="0" fontId="12" fillId="5" borderId="24" xfId="0" applyFont="1" applyFill="1" applyBorder="1" applyAlignment="1" applyProtection="1">
      <alignment horizontal="left"/>
      <protection locked="0"/>
    </xf>
    <xf numFmtId="0" fontId="12" fillId="5" borderId="26" xfId="0" applyFont="1" applyFill="1" applyBorder="1" applyAlignment="1" applyProtection="1">
      <alignment horizontal="left"/>
      <protection locked="0"/>
    </xf>
    <xf numFmtId="0" fontId="12" fillId="5" borderId="24" xfId="0" applyFont="1" applyFill="1" applyBorder="1" applyAlignment="1" applyProtection="1">
      <alignment shrinkToFit="1"/>
      <protection locked="0"/>
    </xf>
    <xf numFmtId="1" fontId="12" fillId="5" borderId="25" xfId="0" applyNumberFormat="1" applyFont="1" applyFill="1" applyBorder="1" applyAlignment="1" applyProtection="1">
      <alignment horizontal="right"/>
      <protection locked="0"/>
    </xf>
    <xf numFmtId="1" fontId="12" fillId="5" borderId="26" xfId="0" applyNumberFormat="1" applyFont="1" applyFill="1" applyBorder="1" applyAlignment="1" applyProtection="1">
      <alignment horizontal="right"/>
      <protection locked="0"/>
    </xf>
    <xf numFmtId="0" fontId="12" fillId="5" borderId="24" xfId="0" applyFont="1" applyFill="1" applyBorder="1" applyAlignment="1" applyProtection="1">
      <alignment horizontal="right"/>
      <protection locked="0"/>
    </xf>
    <xf numFmtId="3" fontId="12" fillId="5" borderId="26" xfId="0" applyNumberFormat="1" applyFont="1" applyFill="1" applyBorder="1" applyProtection="1">
      <alignment vertical="center"/>
      <protection locked="0"/>
    </xf>
    <xf numFmtId="3" fontId="12" fillId="5" borderId="21" xfId="0" applyNumberFormat="1" applyFont="1" applyFill="1" applyBorder="1" applyProtection="1">
      <alignment vertical="center"/>
      <protection locked="0"/>
    </xf>
    <xf numFmtId="38" fontId="12" fillId="5" borderId="21" xfId="1" applyFont="1" applyFill="1" applyBorder="1" applyAlignment="1" applyProtection="1">
      <alignment horizontal="right"/>
      <protection locked="0"/>
    </xf>
    <xf numFmtId="38" fontId="12" fillId="5" borderId="21" xfId="1" applyFont="1" applyFill="1" applyBorder="1" applyAlignment="1" applyProtection="1">
      <alignment horizontal="left"/>
      <protection locked="0"/>
    </xf>
    <xf numFmtId="0" fontId="2" fillId="0" borderId="24" xfId="0" applyFont="1" applyBorder="1" applyAlignment="1" applyProtection="1">
      <alignment horizontal="left"/>
      <protection locked="0"/>
    </xf>
    <xf numFmtId="0" fontId="2" fillId="0" borderId="26" xfId="0" applyFont="1" applyBorder="1" applyAlignment="1" applyProtection="1">
      <alignment horizontal="left"/>
      <protection locked="0"/>
    </xf>
    <xf numFmtId="0" fontId="2" fillId="0" borderId="24" xfId="0" applyFont="1" applyBorder="1" applyAlignment="1" applyProtection="1">
      <alignment shrinkToFit="1"/>
      <protection locked="0"/>
    </xf>
    <xf numFmtId="1" fontId="2" fillId="0" borderId="25" xfId="0" applyNumberFormat="1" applyFont="1" applyBorder="1" applyAlignment="1" applyProtection="1">
      <alignment horizontal="right"/>
      <protection locked="0"/>
    </xf>
    <xf numFmtId="1" fontId="2" fillId="0" borderId="26" xfId="0" applyNumberFormat="1" applyFont="1" applyBorder="1" applyAlignment="1" applyProtection="1">
      <alignment horizontal="right"/>
      <protection locked="0"/>
    </xf>
    <xf numFmtId="0" fontId="2" fillId="0" borderId="24" xfId="0" applyFont="1" applyBorder="1" applyAlignment="1" applyProtection="1">
      <alignment horizontal="right"/>
      <protection locked="0"/>
    </xf>
    <xf numFmtId="38" fontId="2" fillId="0" borderId="21" xfId="1" applyFont="1" applyBorder="1" applyAlignment="1" applyProtection="1">
      <alignment horizontal="left"/>
      <protection locked="0"/>
    </xf>
    <xf numFmtId="0" fontId="12" fillId="0" borderId="21" xfId="0" applyFont="1" applyBorder="1" applyProtection="1">
      <alignment vertical="center"/>
      <protection locked="0"/>
    </xf>
    <xf numFmtId="38" fontId="2" fillId="0" borderId="21" xfId="1" applyFont="1" applyFill="1" applyBorder="1" applyAlignment="1" applyProtection="1">
      <alignment horizontal="left"/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3" fontId="14" fillId="0" borderId="45" xfId="0" applyNumberFormat="1" applyFont="1" applyBorder="1" applyAlignment="1" applyProtection="1">
      <alignment horizontal="right" vertical="center"/>
      <protection locked="0"/>
    </xf>
    <xf numFmtId="3" fontId="10" fillId="0" borderId="44" xfId="0" applyNumberFormat="1" applyFont="1" applyBorder="1" applyAlignment="1" applyProtection="1">
      <alignment horizontal="right" vertical="center"/>
      <protection locked="0"/>
    </xf>
    <xf numFmtId="38" fontId="15" fillId="0" borderId="42" xfId="1" applyFont="1" applyBorder="1" applyAlignment="1" applyProtection="1">
      <alignment horizontal="right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3" fontId="14" fillId="0" borderId="1" xfId="0" applyNumberFormat="1" applyFont="1" applyBorder="1" applyAlignment="1" applyProtection="1">
      <alignment horizontal="right" vertical="center"/>
      <protection locked="0"/>
    </xf>
    <xf numFmtId="3" fontId="10" fillId="0" borderId="18" xfId="0" applyNumberFormat="1" applyFont="1" applyBorder="1" applyAlignment="1" applyProtection="1">
      <alignment horizontal="right" vertical="center"/>
      <protection locked="0"/>
    </xf>
    <xf numFmtId="0" fontId="2" fillId="0" borderId="33" xfId="0" applyFont="1" applyBorder="1" applyAlignment="1" applyProtection="1">
      <alignment horizontal="left"/>
      <protection locked="0"/>
    </xf>
    <xf numFmtId="0" fontId="2" fillId="0" borderId="34" xfId="0" applyFont="1" applyBorder="1" applyAlignment="1" applyProtection="1">
      <alignment horizontal="left"/>
      <protection locked="0"/>
    </xf>
    <xf numFmtId="0" fontId="2" fillId="0" borderId="33" xfId="0" applyFont="1" applyBorder="1" applyAlignment="1" applyProtection="1">
      <alignment shrinkToFit="1"/>
      <protection locked="0"/>
    </xf>
    <xf numFmtId="1" fontId="2" fillId="0" borderId="35" xfId="0" applyNumberFormat="1" applyFont="1" applyBorder="1" applyAlignment="1" applyProtection="1">
      <alignment horizontal="right"/>
      <protection locked="0"/>
    </xf>
    <xf numFmtId="1" fontId="2" fillId="0" borderId="34" xfId="0" applyNumberFormat="1" applyFont="1" applyBorder="1" applyAlignment="1" applyProtection="1">
      <alignment horizontal="right"/>
      <protection locked="0"/>
    </xf>
    <xf numFmtId="0" fontId="2" fillId="0" borderId="33" xfId="0" applyFont="1" applyBorder="1" applyAlignment="1" applyProtection="1">
      <alignment horizontal="right"/>
      <protection locked="0"/>
    </xf>
    <xf numFmtId="3" fontId="2" fillId="0" borderId="34" xfId="0" applyNumberFormat="1" applyFont="1" applyBorder="1" applyProtection="1">
      <alignment vertical="center"/>
      <protection locked="0"/>
    </xf>
    <xf numFmtId="3" fontId="2" fillId="0" borderId="32" xfId="0" applyNumberFormat="1" applyFont="1" applyBorder="1" applyProtection="1">
      <alignment vertical="center"/>
      <protection locked="0"/>
    </xf>
    <xf numFmtId="38" fontId="2" fillId="0" borderId="32" xfId="1" applyFont="1" applyBorder="1" applyAlignment="1" applyProtection="1">
      <alignment horizontal="right"/>
      <protection locked="0"/>
    </xf>
    <xf numFmtId="38" fontId="2" fillId="0" borderId="32" xfId="1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38" fontId="15" fillId="0" borderId="16" xfId="1" applyFont="1" applyBorder="1" applyAlignment="1" applyProtection="1">
      <alignment horizontal="right" vertical="center"/>
      <protection locked="0"/>
    </xf>
    <xf numFmtId="38" fontId="15" fillId="0" borderId="16" xfId="1" applyFont="1" applyBorder="1" applyAlignment="1" applyProtection="1">
      <alignment horizontal="center" vertical="center"/>
      <protection locked="0"/>
    </xf>
    <xf numFmtId="0" fontId="18" fillId="6" borderId="46" xfId="3" applyFont="1" applyFill="1" applyBorder="1" applyAlignment="1">
      <alignment horizontal="center" vertical="center"/>
    </xf>
    <xf numFmtId="0" fontId="18" fillId="6" borderId="47" xfId="3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20" xfId="0" applyBorder="1" applyProtection="1">
      <alignment vertical="center"/>
      <protection locked="0"/>
    </xf>
    <xf numFmtId="0" fontId="0" fillId="0" borderId="20" xfId="0" applyBorder="1">
      <alignment vertical="center"/>
    </xf>
    <xf numFmtId="0" fontId="19" fillId="0" borderId="48" xfId="3" applyFont="1" applyBorder="1" applyAlignment="1">
      <alignment horizontal="left" vertical="center"/>
    </xf>
    <xf numFmtId="0" fontId="19" fillId="0" borderId="49" xfId="3" applyFont="1" applyBorder="1" applyAlignment="1">
      <alignment horizontal="left" vertical="center"/>
    </xf>
    <xf numFmtId="0" fontId="19" fillId="0" borderId="50" xfId="3" applyFont="1" applyBorder="1" applyAlignment="1">
      <alignment horizontal="left" vertical="center"/>
    </xf>
    <xf numFmtId="0" fontId="19" fillId="0" borderId="51" xfId="3" applyFont="1" applyBorder="1" applyAlignment="1">
      <alignment horizontal="left" vertical="center"/>
    </xf>
    <xf numFmtId="0" fontId="19" fillId="0" borderId="52" xfId="3" applyFont="1" applyBorder="1" applyAlignment="1">
      <alignment horizontal="left" vertical="center"/>
    </xf>
    <xf numFmtId="0" fontId="19" fillId="0" borderId="53" xfId="3" applyFont="1" applyBorder="1" applyAlignment="1">
      <alignment horizontal="left" vertical="center"/>
    </xf>
    <xf numFmtId="0" fontId="19" fillId="0" borderId="54" xfId="3" applyFont="1" applyBorder="1" applyAlignment="1">
      <alignment horizontal="left" vertical="center"/>
    </xf>
    <xf numFmtId="0" fontId="19" fillId="0" borderId="55" xfId="3" applyFont="1" applyBorder="1" applyAlignment="1">
      <alignment horizontal="left" vertical="center"/>
    </xf>
    <xf numFmtId="0" fontId="19" fillId="0" borderId="56" xfId="3" applyFont="1" applyBorder="1" applyAlignment="1">
      <alignment horizontal="left" vertical="center"/>
    </xf>
    <xf numFmtId="0" fontId="19" fillId="0" borderId="57" xfId="3" applyFont="1" applyBorder="1" applyAlignment="1">
      <alignment horizontal="left" vertical="center"/>
    </xf>
    <xf numFmtId="0" fontId="19" fillId="0" borderId="58" xfId="3" applyFont="1" applyBorder="1" applyAlignment="1">
      <alignment horizontal="left" vertical="center"/>
    </xf>
    <xf numFmtId="0" fontId="19" fillId="0" borderId="59" xfId="3" applyFont="1" applyBorder="1" applyAlignment="1">
      <alignment horizontal="left" vertical="center"/>
    </xf>
    <xf numFmtId="0" fontId="19" fillId="0" borderId="60" xfId="3" applyFont="1" applyBorder="1" applyAlignment="1">
      <alignment horizontal="left" vertical="center"/>
    </xf>
    <xf numFmtId="0" fontId="19" fillId="0" borderId="61" xfId="3" applyFont="1" applyBorder="1" applyAlignment="1">
      <alignment horizontal="left" vertical="center"/>
    </xf>
    <xf numFmtId="0" fontId="19" fillId="0" borderId="62" xfId="3" applyFont="1" applyBorder="1" applyAlignment="1">
      <alignment horizontal="left" vertical="center"/>
    </xf>
    <xf numFmtId="0" fontId="0" fillId="0" borderId="63" xfId="0" applyBorder="1" applyProtection="1">
      <alignment vertical="center"/>
      <protection locked="0"/>
    </xf>
    <xf numFmtId="0" fontId="0" fillId="0" borderId="64" xfId="0" applyBorder="1" applyProtection="1">
      <alignment vertical="center"/>
      <protection locked="0"/>
    </xf>
    <xf numFmtId="0" fontId="0" fillId="0" borderId="65" xfId="0" applyBorder="1" applyProtection="1">
      <alignment vertical="center"/>
      <protection locked="0"/>
    </xf>
    <xf numFmtId="0" fontId="19" fillId="0" borderId="66" xfId="3" applyFont="1" applyBorder="1" applyAlignment="1">
      <alignment horizontal="left" vertical="center"/>
    </xf>
    <xf numFmtId="0" fontId="0" fillId="0" borderId="67" xfId="0" applyBorder="1" applyProtection="1">
      <alignment vertical="center"/>
      <protection locked="0"/>
    </xf>
    <xf numFmtId="0" fontId="19" fillId="0" borderId="68" xfId="3" applyFont="1" applyBorder="1" applyAlignment="1">
      <alignment horizontal="left" vertical="center"/>
    </xf>
    <xf numFmtId="0" fontId="19" fillId="7" borderId="60" xfId="3" applyFont="1" applyFill="1" applyBorder="1" applyAlignment="1">
      <alignment horizontal="left" vertical="center"/>
    </xf>
    <xf numFmtId="0" fontId="19" fillId="7" borderId="61" xfId="3" applyFont="1" applyFill="1" applyBorder="1" applyAlignment="1">
      <alignment horizontal="left" vertical="center"/>
    </xf>
    <xf numFmtId="0" fontId="19" fillId="7" borderId="62" xfId="3" applyFont="1" applyFill="1" applyBorder="1" applyAlignment="1">
      <alignment horizontal="left" vertical="center"/>
    </xf>
    <xf numFmtId="0" fontId="19" fillId="0" borderId="54" xfId="3" applyFont="1" applyBorder="1" applyAlignment="1">
      <alignment vertical="center"/>
    </xf>
    <xf numFmtId="0" fontId="19" fillId="0" borderId="55" xfId="3" applyFont="1" applyBorder="1" applyAlignment="1">
      <alignment vertical="center"/>
    </xf>
    <xf numFmtId="0" fontId="19" fillId="0" borderId="56" xfId="3" applyFont="1" applyBorder="1" applyAlignment="1">
      <alignment vertical="center"/>
    </xf>
    <xf numFmtId="0" fontId="0" fillId="0" borderId="69" xfId="0" applyBorder="1" applyProtection="1">
      <alignment vertical="center"/>
      <protection locked="0"/>
    </xf>
    <xf numFmtId="0" fontId="0" fillId="0" borderId="70" xfId="0" applyBorder="1" applyProtection="1">
      <alignment vertical="center"/>
      <protection locked="0"/>
    </xf>
    <xf numFmtId="0" fontId="19" fillId="0" borderId="71" xfId="3" applyFont="1" applyBorder="1" applyAlignment="1">
      <alignment horizontal="left" vertical="center"/>
    </xf>
    <xf numFmtId="0" fontId="19" fillId="0" borderId="71" xfId="3" applyFont="1" applyBorder="1" applyAlignment="1" applyProtection="1">
      <alignment horizontal="left" vertical="center"/>
      <protection locked="0"/>
    </xf>
    <xf numFmtId="0" fontId="0" fillId="0" borderId="63" xfId="0" applyBorder="1" applyAlignment="1">
      <alignment horizontal="center" vertical="center"/>
    </xf>
    <xf numFmtId="0" fontId="0" fillId="0" borderId="72" xfId="0" applyBorder="1">
      <alignment vertical="center"/>
    </xf>
    <xf numFmtId="0" fontId="0" fillId="0" borderId="21" xfId="0" applyBorder="1">
      <alignment vertical="center"/>
    </xf>
    <xf numFmtId="0" fontId="20" fillId="0" borderId="73" xfId="3" applyFont="1" applyBorder="1" applyAlignment="1">
      <alignment horizontal="left" vertical="center"/>
    </xf>
    <xf numFmtId="0" fontId="20" fillId="0" borderId="63" xfId="3" applyFont="1" applyBorder="1" applyAlignment="1">
      <alignment horizontal="left" vertical="center"/>
    </xf>
    <xf numFmtId="0" fontId="20" fillId="0" borderId="74" xfId="3" applyFont="1" applyBorder="1" applyAlignment="1">
      <alignment horizontal="left" vertical="center"/>
    </xf>
    <xf numFmtId="0" fontId="20" fillId="0" borderId="67" xfId="3" applyFont="1" applyBorder="1" applyAlignment="1">
      <alignment vertical="center"/>
    </xf>
    <xf numFmtId="0" fontId="20" fillId="0" borderId="20" xfId="3" applyFont="1" applyBorder="1" applyAlignment="1">
      <alignment vertical="center"/>
    </xf>
    <xf numFmtId="0" fontId="20" fillId="0" borderId="75" xfId="3" applyFont="1" applyBorder="1" applyAlignment="1">
      <alignment vertical="center"/>
    </xf>
    <xf numFmtId="0" fontId="20" fillId="7" borderId="20" xfId="3" applyFont="1" applyFill="1" applyBorder="1" applyAlignment="1">
      <alignment horizontal="left" vertical="center"/>
    </xf>
    <xf numFmtId="0" fontId="20" fillId="7" borderId="74" xfId="3" applyFont="1" applyFill="1" applyBorder="1" applyAlignment="1">
      <alignment horizontal="left" vertical="center"/>
    </xf>
    <xf numFmtId="0" fontId="19" fillId="0" borderId="76" xfId="3" applyFont="1" applyBorder="1" applyAlignment="1">
      <alignment horizontal="left" vertical="center"/>
    </xf>
    <xf numFmtId="0" fontId="19" fillId="0" borderId="77" xfId="3" applyFont="1" applyBorder="1" applyAlignment="1">
      <alignment horizontal="left" vertical="center"/>
    </xf>
    <xf numFmtId="0" fontId="19" fillId="0" borderId="20" xfId="3" applyFont="1" applyBorder="1" applyAlignment="1">
      <alignment horizontal="left" vertical="center"/>
    </xf>
    <xf numFmtId="0" fontId="19" fillId="0" borderId="78" xfId="3" applyFont="1" applyBorder="1" applyAlignment="1">
      <alignment horizontal="left" vertical="center"/>
    </xf>
    <xf numFmtId="0" fontId="0" fillId="0" borderId="79" xfId="0" applyBorder="1">
      <alignment vertical="center"/>
    </xf>
    <xf numFmtId="0" fontId="19" fillId="0" borderId="73" xfId="3" applyFont="1" applyBorder="1" applyAlignment="1">
      <alignment horizontal="left" vertical="center"/>
    </xf>
    <xf numFmtId="0" fontId="19" fillId="0" borderId="75" xfId="3" applyFont="1" applyBorder="1" applyAlignment="1">
      <alignment horizontal="left" vertical="center"/>
    </xf>
    <xf numFmtId="0" fontId="19" fillId="0" borderId="80" xfId="3" applyFont="1" applyBorder="1" applyAlignment="1">
      <alignment horizontal="left" vertical="center"/>
    </xf>
    <xf numFmtId="0" fontId="19" fillId="0" borderId="81" xfId="3" applyFont="1" applyBorder="1" applyAlignment="1">
      <alignment horizontal="left" vertical="center"/>
    </xf>
    <xf numFmtId="0" fontId="19" fillId="7" borderId="20" xfId="3" applyFont="1" applyFill="1" applyBorder="1" applyAlignment="1">
      <alignment horizontal="left" vertical="center"/>
    </xf>
    <xf numFmtId="0" fontId="0" fillId="0" borderId="0" xfId="0" applyAlignment="1" applyProtection="1">
      <alignment horizontal="right" vertical="center"/>
      <protection locked="0"/>
    </xf>
    <xf numFmtId="38" fontId="5" fillId="0" borderId="1" xfId="1" applyFont="1" applyBorder="1" applyAlignment="1" applyProtection="1">
      <alignment horizontal="left"/>
      <protection locked="0"/>
    </xf>
    <xf numFmtId="0" fontId="2" fillId="0" borderId="25" xfId="0" applyFont="1" applyBorder="1" applyProtection="1">
      <alignment vertical="center"/>
      <protection locked="0"/>
    </xf>
    <xf numFmtId="38" fontId="2" fillId="0" borderId="25" xfId="1" applyFont="1" applyBorder="1" applyAlignment="1" applyProtection="1"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6" fontId="2" fillId="0" borderId="25" xfId="2" applyFont="1" applyBorder="1" applyAlignment="1" applyProtection="1">
      <protection locked="0"/>
    </xf>
    <xf numFmtId="0" fontId="2" fillId="8" borderId="25" xfId="0" applyFont="1" applyFill="1" applyBorder="1" applyAlignment="1" applyProtection="1">
      <alignment horizontal="left" vertical="center"/>
      <protection locked="0"/>
    </xf>
    <xf numFmtId="38" fontId="2" fillId="0" borderId="26" xfId="1" applyFont="1" applyBorder="1" applyAlignment="1" applyProtection="1">
      <alignment vertical="center"/>
      <protection locked="0"/>
    </xf>
    <xf numFmtId="38" fontId="2" fillId="0" borderId="21" xfId="1" applyFont="1" applyBorder="1" applyAlignment="1" applyProtection="1">
      <alignment horizontal="left" vertical="center" wrapText="1"/>
      <protection locked="0"/>
    </xf>
    <xf numFmtId="38" fontId="21" fillId="0" borderId="26" xfId="1" applyFont="1" applyFill="1" applyBorder="1" applyAlignment="1" applyProtection="1">
      <alignment vertical="center"/>
      <protection locked="0"/>
    </xf>
    <xf numFmtId="1" fontId="21" fillId="0" borderId="25" xfId="0" applyNumberFormat="1" applyFont="1" applyBorder="1" applyAlignment="1" applyProtection="1">
      <alignment horizontal="right" vertical="center"/>
      <protection locked="0"/>
    </xf>
    <xf numFmtId="38" fontId="2" fillId="0" borderId="26" xfId="1" applyFont="1" applyFill="1" applyBorder="1" applyAlignment="1" applyProtection="1">
      <alignment vertical="center"/>
      <protection locked="0"/>
    </xf>
    <xf numFmtId="38" fontId="21" fillId="0" borderId="25" xfId="1" applyFont="1" applyFill="1" applyBorder="1" applyAlignment="1" applyProtection="1">
      <alignment horizontal="right" vertical="center"/>
      <protection locked="0"/>
    </xf>
    <xf numFmtId="1" fontId="21" fillId="0" borderId="26" xfId="0" applyNumberFormat="1" applyFont="1" applyBorder="1" applyAlignment="1" applyProtection="1">
      <alignment horizontal="right" vertical="center"/>
      <protection locked="0"/>
    </xf>
    <xf numFmtId="0" fontId="21" fillId="0" borderId="24" xfId="0" applyFont="1" applyBorder="1" applyAlignment="1" applyProtection="1">
      <alignment vertical="center" shrinkToFit="1"/>
      <protection locked="0"/>
    </xf>
    <xf numFmtId="0" fontId="21" fillId="0" borderId="24" xfId="0" applyFont="1" applyBorder="1" applyAlignment="1" applyProtection="1">
      <alignment horizontal="right" vertical="center"/>
      <protection locked="0"/>
    </xf>
    <xf numFmtId="38" fontId="21" fillId="0" borderId="21" xfId="1" applyFont="1" applyFill="1" applyBorder="1" applyAlignment="1" applyProtection="1">
      <alignment horizontal="right" vertical="center"/>
      <protection locked="0"/>
    </xf>
    <xf numFmtId="0" fontId="21" fillId="0" borderId="21" xfId="4" applyFont="1" applyBorder="1" applyAlignment="1" applyProtection="1">
      <alignment horizontal="left" vertical="center" wrapText="1"/>
      <protection locked="0"/>
    </xf>
    <xf numFmtId="0" fontId="2" fillId="0" borderId="24" xfId="4" applyFont="1" applyBorder="1" applyAlignment="1" applyProtection="1">
      <alignment vertical="center"/>
      <protection locked="0"/>
    </xf>
    <xf numFmtId="0" fontId="15" fillId="0" borderId="29" xfId="4" applyFont="1" applyBorder="1" applyAlignment="1" applyProtection="1">
      <alignment vertical="center"/>
      <protection locked="0"/>
    </xf>
    <xf numFmtId="38" fontId="2" fillId="0" borderId="25" xfId="1" applyFont="1" applyFill="1" applyBorder="1" applyAlignment="1" applyProtection="1">
      <alignment horizontal="right" vertical="center"/>
      <protection locked="0"/>
    </xf>
    <xf numFmtId="0" fontId="2" fillId="8" borderId="21" xfId="4" applyFont="1" applyFill="1" applyBorder="1" applyAlignment="1" applyProtection="1">
      <alignment horizontal="left" vertical="center" wrapText="1"/>
      <protection locked="0"/>
    </xf>
    <xf numFmtId="38" fontId="2" fillId="0" borderId="25" xfId="1" applyFont="1" applyBorder="1" applyAlignment="1" applyProtection="1">
      <alignment horizontal="right" vertical="center"/>
      <protection locked="0"/>
    </xf>
    <xf numFmtId="38" fontId="2" fillId="0" borderId="26" xfId="1" applyFont="1" applyBorder="1" applyAlignment="1" applyProtection="1">
      <alignment horizontal="right" vertical="center"/>
      <protection locked="0"/>
    </xf>
    <xf numFmtId="177" fontId="2" fillId="0" borderId="25" xfId="0" applyNumberFormat="1" applyFont="1" applyBorder="1" applyAlignment="1" applyProtection="1">
      <alignment horizontal="right" vertical="center"/>
      <protection locked="0"/>
    </xf>
    <xf numFmtId="4" fontId="2" fillId="0" borderId="26" xfId="0" applyNumberFormat="1" applyFont="1" applyBorder="1" applyProtection="1">
      <alignment vertical="center"/>
      <protection locked="0"/>
    </xf>
    <xf numFmtId="0" fontId="2" fillId="0" borderId="82" xfId="0" applyFont="1" applyBorder="1" applyAlignment="1" applyProtection="1">
      <alignment vertical="center" shrinkToFit="1"/>
      <protection locked="0"/>
    </xf>
    <xf numFmtId="0" fontId="2" fillId="0" borderId="24" xfId="0" applyFont="1" applyBorder="1" applyProtection="1">
      <alignment vertical="center"/>
      <protection locked="0"/>
    </xf>
    <xf numFmtId="0" fontId="2" fillId="0" borderId="26" xfId="0" applyFont="1" applyBorder="1" applyProtection="1">
      <alignment vertical="center"/>
      <protection locked="0"/>
    </xf>
    <xf numFmtId="0" fontId="2" fillId="0" borderId="21" xfId="4" applyFont="1" applyBorder="1" applyAlignment="1">
      <alignment horizontal="left" vertical="center" wrapText="1"/>
    </xf>
    <xf numFmtId="0" fontId="2" fillId="8" borderId="24" xfId="4" applyFont="1" applyFill="1" applyBorder="1" applyAlignment="1">
      <alignment vertical="center"/>
    </xf>
    <xf numFmtId="0" fontId="2" fillId="8" borderId="26" xfId="4" applyFont="1" applyFill="1" applyBorder="1" applyAlignment="1">
      <alignment vertical="center"/>
    </xf>
    <xf numFmtId="0" fontId="2" fillId="8" borderId="21" xfId="4" applyFont="1" applyFill="1" applyBorder="1" applyAlignment="1">
      <alignment horizontal="left" vertical="center" wrapText="1"/>
    </xf>
    <xf numFmtId="38" fontId="2" fillId="0" borderId="21" xfId="5" applyFont="1" applyFill="1" applyBorder="1" applyAlignment="1">
      <alignment horizontal="left" vertical="center" wrapText="1"/>
    </xf>
    <xf numFmtId="0" fontId="2" fillId="8" borderId="21" xfId="4" applyFont="1" applyFill="1" applyBorder="1" applyAlignment="1">
      <alignment horizontal="left" vertical="center"/>
    </xf>
    <xf numFmtId="0" fontId="2" fillId="8" borderId="24" xfId="0" applyFont="1" applyFill="1" applyBorder="1" applyProtection="1">
      <alignment vertical="center"/>
      <protection locked="0"/>
    </xf>
    <xf numFmtId="0" fontId="2" fillId="8" borderId="26" xfId="0" applyFont="1" applyFill="1" applyBorder="1" applyProtection="1">
      <alignment vertical="center"/>
      <protection locked="0"/>
    </xf>
    <xf numFmtId="0" fontId="2" fillId="0" borderId="28" xfId="0" applyFont="1" applyBorder="1" applyAlignment="1" applyProtection="1">
      <alignment vertical="center" shrinkToFit="1"/>
      <protection locked="0"/>
    </xf>
    <xf numFmtId="1" fontId="2" fillId="0" borderId="29" xfId="0" applyNumberFormat="1" applyFont="1" applyBorder="1" applyAlignment="1" applyProtection="1">
      <alignment horizontal="right" vertical="center"/>
      <protection locked="0"/>
    </xf>
    <xf numFmtId="1" fontId="2" fillId="0" borderId="84" xfId="0" applyNumberFormat="1" applyFont="1" applyBorder="1" applyAlignment="1" applyProtection="1">
      <alignment horizontal="right" vertical="center"/>
      <protection locked="0"/>
    </xf>
    <xf numFmtId="0" fontId="2" fillId="0" borderId="28" xfId="0" applyFont="1" applyBorder="1" applyAlignment="1" applyProtection="1">
      <alignment horizontal="right" vertical="center"/>
      <protection locked="0"/>
    </xf>
    <xf numFmtId="38" fontId="2" fillId="0" borderId="29" xfId="1" applyFont="1" applyBorder="1" applyAlignment="1" applyProtection="1">
      <alignment vertical="center"/>
      <protection locked="0"/>
    </xf>
    <xf numFmtId="3" fontId="2" fillId="0" borderId="27" xfId="0" applyNumberFormat="1" applyFont="1" applyBorder="1" applyProtection="1">
      <alignment vertical="center"/>
      <protection locked="0"/>
    </xf>
    <xf numFmtId="0" fontId="2" fillId="8" borderId="24" xfId="0" applyFont="1" applyFill="1" applyBorder="1" applyAlignment="1" applyProtection="1">
      <alignment vertical="center" wrapText="1"/>
      <protection locked="0"/>
    </xf>
    <xf numFmtId="0" fontId="2" fillId="8" borderId="26" xfId="0" applyFont="1" applyFill="1" applyBorder="1" applyAlignment="1" applyProtection="1">
      <alignment vertical="center" wrapText="1"/>
      <protection locked="0"/>
    </xf>
    <xf numFmtId="178" fontId="2" fillId="0" borderId="26" xfId="0" applyNumberFormat="1" applyFont="1" applyBorder="1" applyProtection="1">
      <alignment vertical="center"/>
      <protection locked="0"/>
    </xf>
    <xf numFmtId="0" fontId="21" fillId="0" borderId="21" xfId="4" applyFont="1" applyBorder="1" applyAlignment="1">
      <alignment horizontal="left" vertical="center" wrapText="1"/>
    </xf>
    <xf numFmtId="38" fontId="21" fillId="0" borderId="25" xfId="1" applyFont="1" applyBorder="1" applyAlignment="1" applyProtection="1">
      <alignment horizontal="right" vertical="center"/>
      <protection locked="0"/>
    </xf>
    <xf numFmtId="38" fontId="2" fillId="8" borderId="21" xfId="5" applyFont="1" applyFill="1" applyBorder="1" applyAlignment="1">
      <alignment horizontal="left" vertical="center" wrapText="1"/>
    </xf>
    <xf numFmtId="0" fontId="2" fillId="0" borderId="24" xfId="4" applyFont="1" applyBorder="1" applyAlignment="1">
      <alignment vertical="center"/>
    </xf>
    <xf numFmtId="0" fontId="2" fillId="0" borderId="26" xfId="4" applyFont="1" applyBorder="1" applyAlignment="1">
      <alignment vertical="center"/>
    </xf>
    <xf numFmtId="3" fontId="2" fillId="0" borderId="31" xfId="0" applyNumberFormat="1" applyFont="1" applyBorder="1" applyProtection="1">
      <alignment vertical="center"/>
      <protection locked="0"/>
    </xf>
    <xf numFmtId="0" fontId="15" fillId="0" borderId="29" xfId="4" applyFont="1" applyBorder="1" applyAlignment="1">
      <alignment vertical="center"/>
    </xf>
    <xf numFmtId="0" fontId="2" fillId="0" borderId="85" xfId="0" applyFont="1" applyBorder="1" applyProtection="1">
      <alignment vertical="center"/>
      <protection locked="0"/>
    </xf>
    <xf numFmtId="0" fontId="15" fillId="0" borderId="86" xfId="0" applyFont="1" applyBorder="1" applyAlignment="1" applyProtection="1">
      <alignment horizontal="left" vertical="center"/>
      <protection locked="0"/>
    </xf>
    <xf numFmtId="0" fontId="15" fillId="0" borderId="87" xfId="0" applyFont="1" applyBorder="1" applyAlignment="1" applyProtection="1">
      <alignment horizontal="left" vertical="center"/>
      <protection locked="0"/>
    </xf>
    <xf numFmtId="0" fontId="15" fillId="0" borderId="86" xfId="0" applyFont="1" applyBorder="1" applyAlignment="1" applyProtection="1">
      <alignment vertical="center" shrinkToFit="1"/>
      <protection locked="0"/>
    </xf>
    <xf numFmtId="1" fontId="15" fillId="0" borderId="88" xfId="0" applyNumberFormat="1" applyFont="1" applyBorder="1" applyAlignment="1" applyProtection="1">
      <alignment horizontal="right" vertical="center"/>
      <protection locked="0"/>
    </xf>
    <xf numFmtId="1" fontId="15" fillId="0" borderId="87" xfId="0" applyNumberFormat="1" applyFont="1" applyBorder="1" applyAlignment="1" applyProtection="1">
      <alignment horizontal="right" vertical="center"/>
      <protection locked="0"/>
    </xf>
    <xf numFmtId="0" fontId="15" fillId="0" borderId="86" xfId="0" applyFont="1" applyBorder="1" applyAlignment="1" applyProtection="1">
      <alignment horizontal="right" vertical="center"/>
      <protection locked="0"/>
    </xf>
    <xf numFmtId="3" fontId="15" fillId="0" borderId="87" xfId="0" applyNumberFormat="1" applyFont="1" applyBorder="1" applyProtection="1">
      <alignment vertical="center"/>
      <protection locked="0"/>
    </xf>
    <xf numFmtId="3" fontId="15" fillId="0" borderId="85" xfId="0" applyNumberFormat="1" applyFont="1" applyBorder="1" applyProtection="1">
      <alignment vertical="center"/>
      <protection locked="0"/>
    </xf>
    <xf numFmtId="38" fontId="15" fillId="0" borderId="85" xfId="1" applyFont="1" applyBorder="1" applyAlignment="1" applyProtection="1">
      <alignment horizontal="right" vertical="center"/>
      <protection locked="0"/>
    </xf>
    <xf numFmtId="38" fontId="15" fillId="0" borderId="85" xfId="1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0" fontId="15" fillId="0" borderId="26" xfId="0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vertical="center" shrinkToFit="1"/>
      <protection locked="0"/>
    </xf>
    <xf numFmtId="1" fontId="15" fillId="0" borderId="25" xfId="0" applyNumberFormat="1" applyFont="1" applyBorder="1" applyAlignment="1" applyProtection="1">
      <alignment horizontal="right" vertical="center"/>
      <protection locked="0"/>
    </xf>
    <xf numFmtId="1" fontId="15" fillId="0" borderId="26" xfId="0" applyNumberFormat="1" applyFont="1" applyBorder="1" applyAlignment="1" applyProtection="1">
      <alignment horizontal="right" vertical="center"/>
      <protection locked="0"/>
    </xf>
    <xf numFmtId="0" fontId="15" fillId="0" borderId="24" xfId="0" applyFont="1" applyBorder="1" applyAlignment="1" applyProtection="1">
      <alignment horizontal="right" vertical="center"/>
      <protection locked="0"/>
    </xf>
    <xf numFmtId="3" fontId="15" fillId="0" borderId="26" xfId="0" applyNumberFormat="1" applyFont="1" applyBorder="1" applyProtection="1">
      <alignment vertical="center"/>
      <protection locked="0"/>
    </xf>
    <xf numFmtId="3" fontId="15" fillId="0" borderId="21" xfId="0" applyNumberFormat="1" applyFont="1" applyBorder="1" applyProtection="1">
      <alignment vertical="center"/>
      <protection locked="0"/>
    </xf>
    <xf numFmtId="38" fontId="15" fillId="0" borderId="21" xfId="1" applyFont="1" applyBorder="1" applyAlignment="1" applyProtection="1">
      <alignment horizontal="right" vertical="center"/>
      <protection locked="0"/>
    </xf>
    <xf numFmtId="38" fontId="15" fillId="0" borderId="21" xfId="1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30" xfId="0" applyFont="1" applyBorder="1" applyProtection="1">
      <alignment vertical="center"/>
      <protection locked="0"/>
    </xf>
    <xf numFmtId="0" fontId="2" fillId="0" borderId="82" xfId="0" applyFont="1" applyBorder="1" applyAlignment="1" applyProtection="1">
      <alignment horizontal="left" vertical="center"/>
      <protection locked="0"/>
    </xf>
    <xf numFmtId="0" fontId="2" fillId="0" borderId="83" xfId="0" applyFont="1" applyBorder="1" applyAlignment="1" applyProtection="1">
      <alignment horizontal="left" vertical="center"/>
      <protection locked="0"/>
    </xf>
    <xf numFmtId="3" fontId="2" fillId="0" borderId="30" xfId="0" applyNumberFormat="1" applyFont="1" applyBorder="1" applyProtection="1">
      <alignment vertical="center"/>
      <protection locked="0"/>
    </xf>
    <xf numFmtId="0" fontId="2" fillId="0" borderId="21" xfId="4" applyFont="1" applyBorder="1" applyAlignment="1" applyProtection="1">
      <alignment horizontal="left" vertical="center" wrapText="1"/>
      <protection locked="0"/>
    </xf>
    <xf numFmtId="38" fontId="2" fillId="0" borderId="21" xfId="5" applyFont="1" applyFill="1" applyBorder="1" applyAlignment="1" applyProtection="1">
      <alignment horizontal="left" vertical="center" wrapText="1"/>
      <protection locked="0"/>
    </xf>
    <xf numFmtId="0" fontId="2" fillId="8" borderId="21" xfId="4" applyFont="1" applyFill="1" applyBorder="1" applyAlignment="1" applyProtection="1">
      <alignment horizontal="left" vertical="center"/>
      <protection locked="0"/>
    </xf>
    <xf numFmtId="0" fontId="2" fillId="0" borderId="21" xfId="4" applyFont="1" applyBorder="1" applyAlignment="1">
      <alignment horizontal="left" vertical="center"/>
    </xf>
    <xf numFmtId="38" fontId="2" fillId="0" borderId="21" xfId="1" applyFont="1" applyBorder="1" applyAlignment="1" applyProtection="1">
      <alignment vertical="center"/>
      <protection locked="0"/>
    </xf>
    <xf numFmtId="14" fontId="2" fillId="8" borderId="0" xfId="0" applyNumberFormat="1" applyFont="1" applyFill="1" applyAlignment="1" applyProtection="1">
      <alignment horizontal="right"/>
      <protection locked="0"/>
    </xf>
    <xf numFmtId="0" fontId="2" fillId="8" borderId="0" xfId="0" applyFont="1" applyFill="1" applyAlignment="1" applyProtection="1">
      <alignment horizontal="right"/>
      <protection locked="0"/>
    </xf>
    <xf numFmtId="0" fontId="2" fillId="8" borderId="0" xfId="0" applyFont="1" applyFill="1" applyAlignment="1" applyProtection="1">
      <alignment horizontal="right" wrapText="1"/>
      <protection locked="0"/>
    </xf>
    <xf numFmtId="0" fontId="2" fillId="8" borderId="0" xfId="0" applyFont="1" applyFill="1" applyAlignment="1" applyProtection="1">
      <alignment horizontal="right" vertical="center"/>
      <protection locked="0"/>
    </xf>
    <xf numFmtId="0" fontId="2" fillId="8" borderId="24" xfId="0" applyFont="1" applyFill="1" applyBorder="1" applyAlignment="1" applyProtection="1">
      <alignment horizontal="left" vertical="center"/>
      <protection locked="0"/>
    </xf>
    <xf numFmtId="0" fontId="2" fillId="8" borderId="26" xfId="0" applyFont="1" applyFill="1" applyBorder="1" applyAlignment="1" applyProtection="1">
      <alignment horizontal="left" vertical="center"/>
      <protection locked="0"/>
    </xf>
    <xf numFmtId="0" fontId="2" fillId="8" borderId="24" xfId="0" applyFont="1" applyFill="1" applyBorder="1" applyAlignment="1" applyProtection="1">
      <alignment vertical="center" shrinkToFit="1"/>
      <protection locked="0"/>
    </xf>
    <xf numFmtId="1" fontId="2" fillId="8" borderId="25" xfId="0" applyNumberFormat="1" applyFont="1" applyFill="1" applyBorder="1" applyAlignment="1" applyProtection="1">
      <alignment horizontal="right" vertical="center"/>
      <protection locked="0"/>
    </xf>
    <xf numFmtId="1" fontId="2" fillId="8" borderId="26" xfId="0" applyNumberFormat="1" applyFont="1" applyFill="1" applyBorder="1" applyAlignment="1" applyProtection="1">
      <alignment horizontal="right" vertical="center"/>
      <protection locked="0"/>
    </xf>
    <xf numFmtId="0" fontId="2" fillId="8" borderId="24" xfId="0" applyFont="1" applyFill="1" applyBorder="1" applyAlignment="1" applyProtection="1">
      <alignment horizontal="right" vertical="center"/>
      <protection locked="0"/>
    </xf>
    <xf numFmtId="3" fontId="2" fillId="8" borderId="26" xfId="0" applyNumberFormat="1" applyFont="1" applyFill="1" applyBorder="1" applyProtection="1">
      <alignment vertical="center"/>
      <protection locked="0"/>
    </xf>
    <xf numFmtId="38" fontId="2" fillId="8" borderId="21" xfId="1" applyFont="1" applyFill="1" applyBorder="1" applyAlignment="1" applyProtection="1">
      <alignment horizontal="right" vertical="center"/>
      <protection locked="0"/>
    </xf>
    <xf numFmtId="38" fontId="15" fillId="8" borderId="21" xfId="1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 applyProtection="1">
      <alignment horizontal="left" vertical="center"/>
      <protection locked="0"/>
    </xf>
    <xf numFmtId="0" fontId="2" fillId="2" borderId="27" xfId="0" applyFont="1" applyFill="1" applyBorder="1" applyProtection="1">
      <alignment vertical="center"/>
      <protection locked="0"/>
    </xf>
    <xf numFmtId="0" fontId="2" fillId="2" borderId="28" xfId="0" applyFont="1" applyFill="1" applyBorder="1" applyAlignment="1" applyProtection="1">
      <alignment horizontal="left" vertical="center"/>
      <protection locked="0"/>
    </xf>
    <xf numFmtId="0" fontId="2" fillId="2" borderId="29" xfId="0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 applyProtection="1">
      <alignment vertical="center" shrinkToFit="1"/>
      <protection locked="0"/>
    </xf>
    <xf numFmtId="1" fontId="2" fillId="2" borderId="25" xfId="0" applyNumberFormat="1" applyFont="1" applyFill="1" applyBorder="1" applyAlignment="1" applyProtection="1">
      <alignment horizontal="right" vertical="center"/>
      <protection locked="0"/>
    </xf>
    <xf numFmtId="1" fontId="2" fillId="2" borderId="26" xfId="0" applyNumberFormat="1" applyFont="1" applyFill="1" applyBorder="1" applyAlignment="1" applyProtection="1">
      <alignment horizontal="right" vertical="center"/>
      <protection locked="0"/>
    </xf>
    <xf numFmtId="0" fontId="2" fillId="2" borderId="24" xfId="0" applyFont="1" applyFill="1" applyBorder="1" applyAlignment="1" applyProtection="1">
      <alignment horizontal="right" vertical="center"/>
      <protection locked="0"/>
    </xf>
    <xf numFmtId="3" fontId="2" fillId="2" borderId="26" xfId="0" applyNumberFormat="1" applyFont="1" applyFill="1" applyBorder="1" applyProtection="1">
      <alignment vertical="center"/>
      <protection locked="0"/>
    </xf>
    <xf numFmtId="3" fontId="2" fillId="2" borderId="21" xfId="0" applyNumberFormat="1" applyFont="1" applyFill="1" applyBorder="1" applyProtection="1">
      <alignment vertical="center"/>
      <protection locked="0"/>
    </xf>
    <xf numFmtId="38" fontId="2" fillId="2" borderId="21" xfId="1" applyFont="1" applyFill="1" applyBorder="1" applyAlignment="1" applyProtection="1">
      <alignment horizontal="right" vertical="center"/>
      <protection locked="0"/>
    </xf>
    <xf numFmtId="38" fontId="2" fillId="2" borderId="21" xfId="1" applyFont="1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Protection="1">
      <alignment vertical="center"/>
      <protection locked="0"/>
    </xf>
    <xf numFmtId="0" fontId="2" fillId="2" borderId="23" xfId="0" applyFont="1" applyFill="1" applyBorder="1" applyAlignment="1" applyProtection="1">
      <alignment horizontal="left" vertical="center"/>
      <protection locked="0"/>
    </xf>
    <xf numFmtId="38" fontId="2" fillId="0" borderId="30" xfId="1" applyFont="1" applyBorder="1" applyAlignment="1" applyProtection="1">
      <alignment vertical="center" wrapText="1"/>
      <protection locked="0"/>
    </xf>
    <xf numFmtId="38" fontId="2" fillId="0" borderId="31" xfId="1" applyFont="1" applyBorder="1" applyAlignment="1" applyProtection="1">
      <alignment vertical="center" wrapText="1"/>
      <protection locked="0"/>
    </xf>
    <xf numFmtId="38" fontId="2" fillId="0" borderId="21" xfId="1" applyFont="1" applyBorder="1" applyAlignment="1" applyProtection="1">
      <alignment vertical="center" wrapText="1"/>
      <protection locked="0"/>
    </xf>
    <xf numFmtId="38" fontId="5" fillId="0" borderId="1" xfId="1" applyFont="1" applyBorder="1" applyAlignment="1" applyProtection="1">
      <alignment horizontal="center"/>
      <protection locked="0"/>
    </xf>
    <xf numFmtId="0" fontId="12" fillId="9" borderId="24" xfId="0" applyFont="1" applyFill="1" applyBorder="1" applyAlignment="1" applyProtection="1">
      <alignment vertical="center" shrinkToFit="1"/>
      <protection locked="0"/>
    </xf>
    <xf numFmtId="1" fontId="12" fillId="9" borderId="25" xfId="0" applyNumberFormat="1" applyFont="1" applyFill="1" applyBorder="1" applyAlignment="1" applyProtection="1">
      <alignment horizontal="right" vertical="center"/>
      <protection locked="0"/>
    </xf>
    <xf numFmtId="1" fontId="12" fillId="9" borderId="26" xfId="0" applyNumberFormat="1" applyFont="1" applyFill="1" applyBorder="1" applyAlignment="1" applyProtection="1">
      <alignment horizontal="right" vertical="center"/>
      <protection locked="0"/>
    </xf>
    <xf numFmtId="0" fontId="12" fillId="9" borderId="24" xfId="0" applyFont="1" applyFill="1" applyBorder="1" applyAlignment="1" applyProtection="1">
      <alignment horizontal="right" vertical="center"/>
      <protection locked="0"/>
    </xf>
    <xf numFmtId="3" fontId="12" fillId="9" borderId="26" xfId="0" applyNumberFormat="1" applyFont="1" applyFill="1" applyBorder="1" applyProtection="1">
      <alignment vertical="center"/>
      <protection locked="0"/>
    </xf>
    <xf numFmtId="3" fontId="12" fillId="9" borderId="21" xfId="0" applyNumberFormat="1" applyFont="1" applyFill="1" applyBorder="1" applyProtection="1">
      <alignment vertical="center"/>
      <protection locked="0"/>
    </xf>
    <xf numFmtId="38" fontId="12" fillId="9" borderId="21" xfId="1" applyFont="1" applyFill="1" applyBorder="1" applyAlignment="1" applyProtection="1">
      <alignment horizontal="right" vertical="center"/>
      <protection locked="0"/>
    </xf>
    <xf numFmtId="38" fontId="12" fillId="9" borderId="21" xfId="1" applyFont="1" applyFill="1" applyBorder="1" applyAlignment="1" applyProtection="1">
      <alignment horizontal="left" vertical="center"/>
      <protection locked="0"/>
    </xf>
    <xf numFmtId="0" fontId="12" fillId="9" borderId="24" xfId="0" applyFont="1" applyFill="1" applyBorder="1" applyAlignment="1" applyProtection="1">
      <alignment horizontal="left" vertical="center"/>
      <protection locked="0"/>
    </xf>
    <xf numFmtId="0" fontId="12" fillId="9" borderId="26" xfId="0" applyFont="1" applyFill="1" applyBorder="1" applyAlignment="1" applyProtection="1">
      <alignment horizontal="left" vertical="center"/>
      <protection locked="0"/>
    </xf>
    <xf numFmtId="0" fontId="22" fillId="9" borderId="82" xfId="0" applyFont="1" applyFill="1" applyBorder="1" applyAlignment="1" applyProtection="1">
      <alignment horizontal="left" vertical="center"/>
      <protection locked="0"/>
    </xf>
    <xf numFmtId="0" fontId="12" fillId="9" borderId="83" xfId="0" applyFont="1" applyFill="1" applyBorder="1" applyAlignment="1" applyProtection="1">
      <alignment horizontal="left" vertical="center"/>
      <protection locked="0"/>
    </xf>
    <xf numFmtId="0" fontId="25" fillId="9" borderId="24" xfId="0" applyFont="1" applyFill="1" applyBorder="1" applyAlignment="1" applyProtection="1">
      <alignment horizontal="left" vertical="center"/>
      <protection locked="0"/>
    </xf>
    <xf numFmtId="0" fontId="25" fillId="9" borderId="26" xfId="0" applyFont="1" applyFill="1" applyBorder="1" applyAlignment="1" applyProtection="1">
      <alignment horizontal="left" vertical="center"/>
      <protection locked="0"/>
    </xf>
    <xf numFmtId="0" fontId="25" fillId="9" borderId="24" xfId="0" applyFont="1" applyFill="1" applyBorder="1" applyAlignment="1" applyProtection="1">
      <alignment vertical="center" shrinkToFit="1"/>
      <protection locked="0"/>
    </xf>
    <xf numFmtId="1" fontId="25" fillId="9" borderId="25" xfId="0" applyNumberFormat="1" applyFont="1" applyFill="1" applyBorder="1" applyAlignment="1" applyProtection="1">
      <alignment horizontal="right" vertical="center"/>
      <protection locked="0"/>
    </xf>
    <xf numFmtId="1" fontId="25" fillId="9" borderId="26" xfId="0" applyNumberFormat="1" applyFont="1" applyFill="1" applyBorder="1" applyAlignment="1" applyProtection="1">
      <alignment horizontal="right" vertical="center"/>
      <protection locked="0"/>
    </xf>
    <xf numFmtId="0" fontId="25" fillId="9" borderId="24" xfId="0" applyFont="1" applyFill="1" applyBorder="1" applyAlignment="1" applyProtection="1">
      <alignment horizontal="right" vertical="center"/>
      <protection locked="0"/>
    </xf>
    <xf numFmtId="3" fontId="25" fillId="9" borderId="26" xfId="0" applyNumberFormat="1" applyFont="1" applyFill="1" applyBorder="1" applyProtection="1">
      <alignment vertical="center"/>
      <protection locked="0"/>
    </xf>
    <xf numFmtId="3" fontId="25" fillId="9" borderId="21" xfId="0" applyNumberFormat="1" applyFont="1" applyFill="1" applyBorder="1" applyProtection="1">
      <alignment vertical="center"/>
      <protection locked="0"/>
    </xf>
    <xf numFmtId="38" fontId="25" fillId="9" borderId="21" xfId="1" applyFont="1" applyFill="1" applyBorder="1" applyAlignment="1" applyProtection="1">
      <alignment horizontal="right" vertical="center"/>
      <protection locked="0"/>
    </xf>
    <xf numFmtId="38" fontId="23" fillId="9" borderId="21" xfId="1" applyFont="1" applyFill="1" applyBorder="1" applyAlignment="1" applyProtection="1">
      <alignment horizontal="left" vertical="center"/>
      <protection locked="0"/>
    </xf>
    <xf numFmtId="0" fontId="23" fillId="9" borderId="26" xfId="0" applyFont="1" applyFill="1" applyBorder="1" applyAlignment="1" applyProtection="1">
      <alignment horizontal="left" vertical="center"/>
      <protection locked="0"/>
    </xf>
    <xf numFmtId="0" fontId="2" fillId="8" borderId="82" xfId="0" applyFont="1" applyFill="1" applyBorder="1" applyAlignment="1" applyProtection="1">
      <alignment horizontal="left" vertical="center"/>
      <protection locked="0"/>
    </xf>
    <xf numFmtId="38" fontId="25" fillId="9" borderId="21" xfId="1" applyFont="1" applyFill="1" applyBorder="1" applyAlignment="1" applyProtection="1">
      <alignment horizontal="left" vertical="center"/>
      <protection locked="0"/>
    </xf>
    <xf numFmtId="1" fontId="12" fillId="9" borderId="84" xfId="0" applyNumberFormat="1" applyFont="1" applyFill="1" applyBorder="1" applyAlignment="1" applyProtection="1">
      <alignment horizontal="right" vertical="center"/>
      <protection locked="0"/>
    </xf>
    <xf numFmtId="1" fontId="12" fillId="9" borderId="29" xfId="0" applyNumberFormat="1" applyFont="1" applyFill="1" applyBorder="1" applyAlignment="1" applyProtection="1">
      <alignment horizontal="right" vertical="center"/>
      <protection locked="0"/>
    </xf>
    <xf numFmtId="0" fontId="12" fillId="9" borderId="28" xfId="0" applyFont="1" applyFill="1" applyBorder="1" applyAlignment="1" applyProtection="1">
      <alignment vertical="center" shrinkToFit="1"/>
      <protection locked="0"/>
    </xf>
    <xf numFmtId="38" fontId="2" fillId="0" borderId="27" xfId="1" applyFont="1" applyBorder="1" applyAlignment="1" applyProtection="1">
      <alignment horizontal="left" vertical="center" wrapText="1"/>
      <protection locked="0"/>
    </xf>
    <xf numFmtId="0" fontId="2" fillId="2" borderId="30" xfId="0" applyFont="1" applyFill="1" applyBorder="1" applyProtection="1">
      <alignment vertical="center"/>
      <protection locked="0"/>
    </xf>
    <xf numFmtId="0" fontId="2" fillId="2" borderId="31" xfId="0" applyFont="1" applyFill="1" applyBorder="1" applyProtection="1">
      <alignment vertical="center"/>
      <protection locked="0"/>
    </xf>
    <xf numFmtId="0" fontId="2" fillId="2" borderId="28" xfId="0" applyFont="1" applyFill="1" applyBorder="1" applyAlignment="1" applyProtection="1">
      <alignment vertical="center" shrinkToFit="1"/>
      <protection locked="0"/>
    </xf>
    <xf numFmtId="1" fontId="2" fillId="2" borderId="84" xfId="0" applyNumberFormat="1" applyFont="1" applyFill="1" applyBorder="1" applyAlignment="1" applyProtection="1">
      <alignment horizontal="right" vertical="center"/>
      <protection locked="0"/>
    </xf>
    <xf numFmtId="1" fontId="2" fillId="2" borderId="29" xfId="0" applyNumberFormat="1" applyFont="1" applyFill="1" applyBorder="1" applyAlignment="1" applyProtection="1">
      <alignment horizontal="right" vertical="center"/>
      <protection locked="0"/>
    </xf>
    <xf numFmtId="0" fontId="2" fillId="2" borderId="28" xfId="0" applyFont="1" applyFill="1" applyBorder="1" applyAlignment="1" applyProtection="1">
      <alignment horizontal="right" vertical="center"/>
      <protection locked="0"/>
    </xf>
    <xf numFmtId="3" fontId="2" fillId="2" borderId="29" xfId="0" applyNumberFormat="1" applyFont="1" applyFill="1" applyBorder="1" applyProtection="1">
      <alignment vertical="center"/>
      <protection locked="0"/>
    </xf>
    <xf numFmtId="3" fontId="2" fillId="2" borderId="27" xfId="0" applyNumberFormat="1" applyFont="1" applyFill="1" applyBorder="1" applyProtection="1">
      <alignment vertical="center"/>
      <protection locked="0"/>
    </xf>
    <xf numFmtId="38" fontId="2" fillId="2" borderId="27" xfId="1" applyFont="1" applyFill="1" applyBorder="1" applyAlignment="1" applyProtection="1">
      <alignment horizontal="right" vertical="center"/>
      <protection locked="0"/>
    </xf>
    <xf numFmtId="38" fontId="2" fillId="2" borderId="27" xfId="1" applyFont="1" applyFill="1" applyBorder="1" applyAlignment="1" applyProtection="1">
      <alignment horizontal="left" vertical="center"/>
      <protection locked="0"/>
    </xf>
    <xf numFmtId="0" fontId="12" fillId="9" borderId="36" xfId="0" applyFont="1" applyFill="1" applyBorder="1" applyAlignment="1" applyProtection="1">
      <alignment horizontal="left" vertical="center"/>
      <protection locked="0"/>
    </xf>
    <xf numFmtId="38" fontId="2" fillId="0" borderId="0" xfId="1" applyFont="1" applyFill="1" applyBorder="1" applyAlignment="1" applyProtection="1">
      <alignment horizontal="right" vertical="center"/>
      <protection locked="0"/>
    </xf>
    <xf numFmtId="1" fontId="2" fillId="0" borderId="37" xfId="0" applyNumberFormat="1" applyFont="1" applyBorder="1" applyAlignment="1" applyProtection="1">
      <alignment horizontal="right" vertical="center"/>
      <protection locked="0"/>
    </xf>
    <xf numFmtId="0" fontId="2" fillId="0" borderId="36" xfId="0" applyFont="1" applyBorder="1" applyAlignment="1" applyProtection="1">
      <alignment vertical="center" shrinkToFit="1"/>
      <protection locked="0"/>
    </xf>
    <xf numFmtId="1" fontId="2" fillId="0" borderId="0" xfId="0" applyNumberFormat="1" applyFont="1" applyAlignment="1" applyProtection="1">
      <alignment horizontal="right" vertical="center"/>
      <protection locked="0"/>
    </xf>
    <xf numFmtId="0" fontId="2" fillId="0" borderId="36" xfId="0" applyFont="1" applyBorder="1" applyAlignment="1" applyProtection="1">
      <alignment horizontal="right" vertical="center"/>
      <protection locked="0"/>
    </xf>
    <xf numFmtId="38" fontId="2" fillId="0" borderId="37" xfId="1" applyFont="1" applyFill="1" applyBorder="1" applyAlignment="1" applyProtection="1">
      <alignment vertical="center"/>
      <protection locked="0"/>
    </xf>
    <xf numFmtId="38" fontId="2" fillId="0" borderId="31" xfId="1" applyFont="1" applyFill="1" applyBorder="1" applyAlignment="1" applyProtection="1">
      <alignment horizontal="right" vertical="center"/>
      <protection locked="0"/>
    </xf>
    <xf numFmtId="0" fontId="2" fillId="0" borderId="31" xfId="4" applyFont="1" applyBorder="1" applyAlignment="1">
      <alignment horizontal="left" vertical="center" wrapText="1"/>
    </xf>
    <xf numFmtId="0" fontId="2" fillId="0" borderId="36" xfId="0" applyFont="1" applyBorder="1" applyProtection="1">
      <alignment vertical="center"/>
      <protection locked="0"/>
    </xf>
    <xf numFmtId="0" fontId="22" fillId="9" borderId="24" xfId="0" applyFont="1" applyFill="1" applyBorder="1" applyAlignment="1" applyProtection="1">
      <alignment horizontal="left" vertical="center"/>
      <protection locked="0"/>
    </xf>
    <xf numFmtId="38" fontId="2" fillId="0" borderId="31" xfId="1" applyFont="1" applyFill="1" applyBorder="1" applyAlignment="1" applyProtection="1">
      <alignment horizontal="left" vertical="center" wrapText="1"/>
      <protection locked="0"/>
    </xf>
    <xf numFmtId="0" fontId="21" fillId="0" borderId="36" xfId="0" applyFont="1" applyBorder="1" applyAlignment="1" applyProtection="1">
      <alignment vertical="center" shrinkToFit="1"/>
      <protection locked="0"/>
    </xf>
    <xf numFmtId="38" fontId="21" fillId="0" borderId="0" xfId="1" applyFont="1" applyFill="1" applyBorder="1" applyAlignment="1" applyProtection="1">
      <alignment horizontal="right" vertical="center"/>
      <protection locked="0"/>
    </xf>
    <xf numFmtId="1" fontId="21" fillId="0" borderId="37" xfId="0" applyNumberFormat="1" applyFont="1" applyBorder="1" applyAlignment="1" applyProtection="1">
      <alignment horizontal="right" vertical="center"/>
      <protection locked="0"/>
    </xf>
    <xf numFmtId="1" fontId="21" fillId="0" borderId="0" xfId="0" applyNumberFormat="1" applyFont="1" applyAlignment="1" applyProtection="1">
      <alignment horizontal="right" vertical="center"/>
      <protection locked="0"/>
    </xf>
    <xf numFmtId="0" fontId="21" fillId="0" borderId="36" xfId="0" applyFont="1" applyBorder="1" applyAlignment="1" applyProtection="1">
      <alignment horizontal="right" vertical="center"/>
      <protection locked="0"/>
    </xf>
    <xf numFmtId="38" fontId="21" fillId="0" borderId="37" xfId="1" applyFont="1" applyFill="1" applyBorder="1" applyAlignment="1" applyProtection="1">
      <alignment vertical="center"/>
      <protection locked="0"/>
    </xf>
    <xf numFmtId="38" fontId="21" fillId="0" borderId="31" xfId="1" applyFont="1" applyFill="1" applyBorder="1" applyAlignment="1" applyProtection="1">
      <alignment horizontal="right" vertical="center"/>
      <protection locked="0"/>
    </xf>
    <xf numFmtId="0" fontId="21" fillId="0" borderId="31" xfId="4" applyFont="1" applyBorder="1" applyAlignment="1">
      <alignment horizontal="left" vertical="center" wrapText="1"/>
    </xf>
    <xf numFmtId="0" fontId="23" fillId="9" borderId="24" xfId="0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 applyProtection="1">
      <alignment vertical="center" shrinkToFit="1"/>
      <protection locked="0"/>
    </xf>
    <xf numFmtId="1" fontId="2" fillId="2" borderId="90" xfId="0" applyNumberFormat="1" applyFont="1" applyFill="1" applyBorder="1" applyAlignment="1" applyProtection="1">
      <alignment horizontal="right" vertical="center"/>
      <protection locked="0"/>
    </xf>
    <xf numFmtId="1" fontId="2" fillId="2" borderId="23" xfId="0" applyNumberFormat="1" applyFont="1" applyFill="1" applyBorder="1" applyAlignment="1" applyProtection="1">
      <alignment horizontal="right" vertical="center"/>
      <protection locked="0"/>
    </xf>
    <xf numFmtId="0" fontId="2" fillId="2" borderId="22" xfId="0" applyFont="1" applyFill="1" applyBorder="1" applyAlignment="1" applyProtection="1">
      <alignment horizontal="right" vertical="center"/>
      <protection locked="0"/>
    </xf>
    <xf numFmtId="3" fontId="2" fillId="2" borderId="23" xfId="0" applyNumberFormat="1" applyFont="1" applyFill="1" applyBorder="1" applyProtection="1">
      <alignment vertical="center"/>
      <protection locked="0"/>
    </xf>
    <xf numFmtId="3" fontId="2" fillId="2" borderId="72" xfId="0" applyNumberFormat="1" applyFont="1" applyFill="1" applyBorder="1" applyProtection="1">
      <alignment vertical="center"/>
      <protection locked="0"/>
    </xf>
    <xf numFmtId="38" fontId="2" fillId="2" borderId="72" xfId="1" applyFont="1" applyFill="1" applyBorder="1" applyAlignment="1" applyProtection="1">
      <alignment horizontal="right" vertical="center"/>
      <protection locked="0"/>
    </xf>
    <xf numFmtId="38" fontId="2" fillId="2" borderId="72" xfId="1" applyFont="1" applyFill="1" applyBorder="1" applyAlignment="1" applyProtection="1">
      <alignment horizontal="left" vertical="center"/>
      <protection locked="0"/>
    </xf>
    <xf numFmtId="0" fontId="12" fillId="9" borderId="29" xfId="0" applyFont="1" applyFill="1" applyBorder="1" applyAlignment="1" applyProtection="1">
      <alignment horizontal="left" vertical="center"/>
      <protection locked="0"/>
    </xf>
    <xf numFmtId="0" fontId="12" fillId="9" borderId="28" xfId="0" applyFont="1" applyFill="1" applyBorder="1" applyAlignment="1" applyProtection="1">
      <alignment horizontal="right" vertical="center"/>
      <protection locked="0"/>
    </xf>
    <xf numFmtId="3" fontId="12" fillId="9" borderId="29" xfId="0" applyNumberFormat="1" applyFont="1" applyFill="1" applyBorder="1" applyProtection="1">
      <alignment vertical="center"/>
      <protection locked="0"/>
    </xf>
    <xf numFmtId="3" fontId="12" fillId="9" borderId="27" xfId="0" applyNumberFormat="1" applyFont="1" applyFill="1" applyBorder="1" applyProtection="1">
      <alignment vertical="center"/>
      <protection locked="0"/>
    </xf>
    <xf numFmtId="38" fontId="12" fillId="9" borderId="27" xfId="1" applyFont="1" applyFill="1" applyBorder="1" applyAlignment="1" applyProtection="1">
      <alignment horizontal="right" vertical="center"/>
      <protection locked="0"/>
    </xf>
    <xf numFmtId="38" fontId="12" fillId="9" borderId="27" xfId="1" applyFont="1" applyFill="1" applyBorder="1" applyAlignment="1" applyProtection="1">
      <alignment horizontal="left" vertical="center"/>
      <protection locked="0"/>
    </xf>
    <xf numFmtId="0" fontId="2" fillId="2" borderId="26" xfId="0" applyFont="1" applyFill="1" applyBorder="1" applyAlignment="1" applyProtection="1">
      <alignment horizontal="left" vertical="center"/>
      <protection locked="0"/>
    </xf>
    <xf numFmtId="0" fontId="2" fillId="0" borderId="89" xfId="0" applyFont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left" vertical="center"/>
      <protection locked="0"/>
    </xf>
    <xf numFmtId="0" fontId="2" fillId="0" borderId="37" xfId="0" applyFont="1" applyBorder="1" applyAlignment="1" applyProtection="1">
      <alignment horizontal="left" vertical="center"/>
      <protection locked="0"/>
    </xf>
    <xf numFmtId="179" fontId="2" fillId="0" borderId="37" xfId="1" applyNumberFormat="1" applyFont="1" applyFill="1" applyBorder="1" applyAlignment="1" applyProtection="1">
      <alignment vertical="center"/>
      <protection locked="0"/>
    </xf>
    <xf numFmtId="0" fontId="2" fillId="0" borderId="31" xfId="4" applyFont="1" applyBorder="1" applyAlignment="1" applyProtection="1">
      <alignment horizontal="left" vertical="center" wrapText="1"/>
      <protection locked="0"/>
    </xf>
    <xf numFmtId="0" fontId="24" fillId="9" borderId="24" xfId="0" applyFont="1" applyFill="1" applyBorder="1" applyAlignment="1" applyProtection="1">
      <alignment horizontal="left" vertical="center"/>
      <protection locked="0"/>
    </xf>
    <xf numFmtId="0" fontId="2" fillId="0" borderId="28" xfId="0" applyFont="1" applyBorder="1" applyProtection="1">
      <alignment vertical="center"/>
      <protection locked="0"/>
    </xf>
    <xf numFmtId="0" fontId="2" fillId="0" borderId="29" xfId="0" applyFont="1" applyBorder="1" applyProtection="1">
      <alignment vertical="center"/>
      <protection locked="0"/>
    </xf>
    <xf numFmtId="38" fontId="2" fillId="0" borderId="84" xfId="1" applyFont="1" applyFill="1" applyBorder="1" applyAlignment="1" applyProtection="1">
      <alignment horizontal="right" vertical="center"/>
      <protection locked="0"/>
    </xf>
    <xf numFmtId="38" fontId="2" fillId="0" borderId="29" xfId="1" applyFont="1" applyFill="1" applyBorder="1" applyAlignment="1" applyProtection="1">
      <alignment vertical="center"/>
      <protection locked="0"/>
    </xf>
    <xf numFmtId="38" fontId="2" fillId="0" borderId="27" xfId="1" applyFont="1" applyFill="1" applyBorder="1" applyAlignment="1" applyProtection="1">
      <alignment horizontal="right" vertical="center"/>
      <protection locked="0"/>
    </xf>
    <xf numFmtId="0" fontId="2" fillId="0" borderId="27" xfId="4" applyFont="1" applyBorder="1" applyAlignment="1">
      <alignment horizontal="left" vertical="center" wrapText="1"/>
    </xf>
    <xf numFmtId="38" fontId="13" fillId="9" borderId="21" xfId="1" applyFont="1" applyFill="1" applyBorder="1" applyAlignment="1" applyProtection="1">
      <alignment horizontal="left" vertical="center"/>
      <protection locked="0"/>
    </xf>
    <xf numFmtId="0" fontId="13" fillId="9" borderId="26" xfId="0" applyFont="1" applyFill="1" applyBorder="1" applyAlignment="1" applyProtection="1">
      <alignment horizontal="left" vertical="center"/>
      <protection locked="0"/>
    </xf>
    <xf numFmtId="0" fontId="25" fillId="9" borderId="25" xfId="0" applyFont="1" applyFill="1" applyBorder="1" applyAlignment="1" applyProtection="1">
      <alignment horizontal="left" vertical="center"/>
      <protection locked="0"/>
    </xf>
    <xf numFmtId="0" fontId="13" fillId="9" borderId="93" xfId="0" applyFont="1" applyFill="1" applyBorder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38" fontId="2" fillId="0" borderId="0" xfId="1" applyFont="1" applyBorder="1" applyAlignment="1" applyProtection="1"/>
    <xf numFmtId="0" fontId="2" fillId="0" borderId="9" xfId="0" applyFont="1" applyBorder="1" applyProtection="1">
      <alignment vertical="center"/>
      <protection locked="0"/>
    </xf>
    <xf numFmtId="0" fontId="2" fillId="0" borderId="12" xfId="0" applyFont="1" applyBorder="1" applyProtection="1">
      <alignment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7" xfId="6" applyFont="1" applyBorder="1" applyAlignment="1" applyProtection="1">
      <alignment horizontal="center" vertical="center"/>
      <protection locked="0"/>
    </xf>
    <xf numFmtId="38" fontId="0" fillId="0" borderId="27" xfId="7" applyFont="1" applyFill="1" applyBorder="1" applyAlignment="1" applyProtection="1">
      <alignment horizontal="center" vertical="center"/>
      <protection locked="0"/>
    </xf>
    <xf numFmtId="0" fontId="0" fillId="0" borderId="27" xfId="6" applyFont="1" applyBorder="1" applyAlignment="1" applyProtection="1">
      <alignment horizontal="left" vertical="center"/>
      <protection locked="0"/>
    </xf>
    <xf numFmtId="41" fontId="1" fillId="0" borderId="27" xfId="6" applyNumberFormat="1" applyBorder="1" applyProtection="1">
      <alignment vertical="center"/>
      <protection locked="0"/>
    </xf>
    <xf numFmtId="38" fontId="2" fillId="0" borderId="63" xfId="1" applyFont="1" applyBorder="1" applyAlignment="1" applyProtection="1">
      <alignment vertical="center"/>
      <protection locked="0"/>
    </xf>
    <xf numFmtId="0" fontId="0" fillId="0" borderId="21" xfId="6" applyFont="1" applyBorder="1" applyAlignment="1" applyProtection="1">
      <alignment horizontal="center" vertical="center"/>
      <protection locked="0"/>
    </xf>
    <xf numFmtId="0" fontId="1" fillId="0" borderId="21" xfId="6" applyBorder="1" applyAlignment="1" applyProtection="1">
      <alignment horizontal="left" vertical="center" shrinkToFit="1"/>
      <protection locked="0"/>
    </xf>
    <xf numFmtId="0" fontId="1" fillId="0" borderId="21" xfId="6" applyBorder="1" applyAlignment="1" applyProtection="1">
      <alignment horizontal="left" vertical="center"/>
      <protection locked="0"/>
    </xf>
    <xf numFmtId="41" fontId="1" fillId="0" borderId="21" xfId="6" applyNumberFormat="1" applyBorder="1" applyProtection="1">
      <alignment vertical="center"/>
      <protection locked="0"/>
    </xf>
    <xf numFmtId="38" fontId="2" fillId="0" borderId="31" xfId="1" applyFont="1" applyBorder="1" applyAlignment="1" applyProtection="1">
      <alignment vertical="center"/>
      <protection locked="0"/>
    </xf>
    <xf numFmtId="0" fontId="10" fillId="0" borderId="21" xfId="6" applyFont="1" applyBorder="1" applyAlignment="1" applyProtection="1">
      <alignment horizontal="left" vertical="center" shrinkToFit="1"/>
      <protection locked="0"/>
    </xf>
    <xf numFmtId="0" fontId="8" fillId="0" borderId="21" xfId="6" applyFont="1" applyBorder="1" applyAlignment="1" applyProtection="1">
      <alignment horizontal="left" vertical="center" shrinkToFit="1"/>
      <protection locked="0"/>
    </xf>
    <xf numFmtId="0" fontId="1" fillId="0" borderId="21" xfId="6" applyBorder="1" applyAlignment="1" applyProtection="1">
      <alignment horizontal="left" vertical="center" wrapText="1"/>
      <protection locked="0"/>
    </xf>
    <xf numFmtId="0" fontId="0" fillId="0" borderId="30" xfId="6" applyFont="1" applyBorder="1" applyAlignment="1" applyProtection="1">
      <alignment vertical="center" wrapText="1"/>
      <protection locked="0"/>
    </xf>
    <xf numFmtId="0" fontId="0" fillId="0" borderId="31" xfId="6" applyFont="1" applyBorder="1" applyAlignment="1" applyProtection="1">
      <alignment vertical="center" wrapText="1"/>
      <protection locked="0"/>
    </xf>
    <xf numFmtId="0" fontId="0" fillId="0" borderId="27" xfId="6" applyFont="1" applyBorder="1" applyAlignment="1" applyProtection="1">
      <alignment vertical="center" wrapText="1"/>
      <protection locked="0"/>
    </xf>
    <xf numFmtId="0" fontId="0" fillId="0" borderId="30" xfId="6" applyFont="1" applyBorder="1" applyAlignment="1" applyProtection="1">
      <alignment horizontal="center" vertical="center"/>
      <protection locked="0"/>
    </xf>
    <xf numFmtId="0" fontId="1" fillId="0" borderId="30" xfId="6" applyBorder="1" applyAlignment="1" applyProtection="1">
      <alignment horizontal="left" vertical="center"/>
      <protection locked="0"/>
    </xf>
    <xf numFmtId="1" fontId="2" fillId="0" borderId="89" xfId="0" applyNumberFormat="1" applyFont="1" applyBorder="1" applyAlignment="1" applyProtection="1">
      <alignment horizontal="right" vertical="center"/>
      <protection locked="0"/>
    </xf>
    <xf numFmtId="1" fontId="14" fillId="0" borderId="83" xfId="0" applyNumberFormat="1" applyFont="1" applyBorder="1" applyAlignment="1" applyProtection="1">
      <alignment horizontal="right" vertical="center"/>
      <protection locked="0"/>
    </xf>
    <xf numFmtId="41" fontId="1" fillId="0" borderId="31" xfId="6" applyNumberFormat="1" applyBorder="1" applyProtection="1">
      <alignment vertical="center"/>
      <protection locked="0"/>
    </xf>
    <xf numFmtId="0" fontId="0" fillId="0" borderId="24" xfId="6" applyFont="1" applyBorder="1" applyAlignment="1" applyProtection="1">
      <alignment horizontal="center" vertical="center"/>
      <protection locked="0"/>
    </xf>
    <xf numFmtId="0" fontId="1" fillId="0" borderId="26" xfId="6" applyBorder="1" applyAlignment="1" applyProtection="1">
      <alignment horizontal="left" vertical="center"/>
      <protection locked="0"/>
    </xf>
    <xf numFmtId="0" fontId="0" fillId="0" borderId="33" xfId="6" applyFont="1" applyBorder="1" applyAlignment="1" applyProtection="1">
      <alignment horizontal="center" vertical="center"/>
      <protection locked="0"/>
    </xf>
    <xf numFmtId="38" fontId="0" fillId="0" borderId="32" xfId="7" applyFont="1" applyFill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left" vertical="center"/>
      <protection locked="0"/>
    </xf>
    <xf numFmtId="0" fontId="1" fillId="0" borderId="34" xfId="6" applyBorder="1" applyAlignment="1" applyProtection="1">
      <alignment horizontal="left" vertical="center"/>
      <protection locked="0"/>
    </xf>
    <xf numFmtId="1" fontId="2" fillId="0" borderId="35" xfId="0" applyNumberFormat="1" applyFont="1" applyBorder="1" applyAlignment="1" applyProtection="1">
      <alignment horizontal="right" vertical="center"/>
      <protection locked="0"/>
    </xf>
    <xf numFmtId="1" fontId="14" fillId="0" borderId="34" xfId="0" applyNumberFormat="1" applyFont="1" applyBorder="1" applyAlignment="1" applyProtection="1">
      <alignment horizontal="right" vertical="center"/>
      <protection locked="0"/>
    </xf>
    <xf numFmtId="41" fontId="1" fillId="0" borderId="32" xfId="6" applyNumberFormat="1" applyBorder="1" applyProtection="1">
      <alignment vertical="center"/>
      <protection locked="0"/>
    </xf>
    <xf numFmtId="38" fontId="2" fillId="0" borderId="32" xfId="1" applyFont="1" applyBorder="1" applyAlignment="1" applyProtection="1">
      <alignment vertical="center"/>
      <protection locked="0"/>
    </xf>
    <xf numFmtId="0" fontId="15" fillId="0" borderId="28" xfId="0" applyFont="1" applyBorder="1" applyAlignment="1" applyProtection="1">
      <alignment horizontal="left" vertical="center"/>
      <protection locked="0"/>
    </xf>
    <xf numFmtId="0" fontId="15" fillId="0" borderId="84" xfId="0" applyFont="1" applyBorder="1" applyAlignment="1" applyProtection="1">
      <alignment horizontal="left" vertical="center"/>
      <protection locked="0"/>
    </xf>
    <xf numFmtId="0" fontId="15" fillId="0" borderId="29" xfId="0" applyFont="1" applyBorder="1" applyAlignment="1" applyProtection="1">
      <alignment horizontal="left" vertical="center"/>
      <protection locked="0"/>
    </xf>
    <xf numFmtId="1" fontId="15" fillId="0" borderId="84" xfId="0" applyNumberFormat="1" applyFont="1" applyBorder="1" applyAlignment="1" applyProtection="1">
      <alignment horizontal="right" vertical="center"/>
      <protection locked="0"/>
    </xf>
    <xf numFmtId="1" fontId="15" fillId="0" borderId="29" xfId="0" applyNumberFormat="1" applyFont="1" applyBorder="1" applyAlignment="1" applyProtection="1">
      <alignment horizontal="right" vertical="center"/>
      <protection locked="0"/>
    </xf>
    <xf numFmtId="3" fontId="15" fillId="0" borderId="27" xfId="0" applyNumberFormat="1" applyFont="1" applyBorder="1" applyProtection="1">
      <alignment vertical="center"/>
      <protection locked="0"/>
    </xf>
    <xf numFmtId="38" fontId="15" fillId="0" borderId="27" xfId="1" applyFont="1" applyBorder="1" applyAlignment="1" applyProtection="1">
      <alignment horizontal="left" vertical="center"/>
      <protection locked="0"/>
    </xf>
    <xf numFmtId="0" fontId="15" fillId="0" borderId="25" xfId="0" applyFont="1" applyBorder="1" applyAlignment="1" applyProtection="1">
      <alignment horizontal="left" vertical="center"/>
      <protection locked="0"/>
    </xf>
    <xf numFmtId="0" fontId="15" fillId="0" borderId="35" xfId="0" applyFont="1" applyBorder="1" applyAlignment="1" applyProtection="1">
      <alignment horizontal="left" vertical="center"/>
      <protection locked="0"/>
    </xf>
    <xf numFmtId="0" fontId="15" fillId="0" borderId="45" xfId="0" applyFont="1" applyBorder="1" applyAlignment="1" applyProtection="1">
      <alignment horizontal="left" vertical="center"/>
      <protection locked="0"/>
    </xf>
    <xf numFmtId="0" fontId="0" fillId="0" borderId="21" xfId="6" applyFont="1" applyBorder="1" applyAlignment="1" applyProtection="1">
      <alignment vertical="center" wrapText="1"/>
      <protection locked="0"/>
    </xf>
    <xf numFmtId="0" fontId="1" fillId="0" borderId="91" xfId="0" applyFont="1" applyBorder="1" applyProtection="1">
      <alignment vertical="center"/>
      <protection locked="0"/>
    </xf>
    <xf numFmtId="0" fontId="1" fillId="0" borderId="97" xfId="0" applyFont="1" applyBorder="1" applyProtection="1">
      <alignment vertical="center"/>
      <protection locked="0"/>
    </xf>
    <xf numFmtId="0" fontId="1" fillId="0" borderId="65" xfId="0" applyFont="1" applyBorder="1" applyProtection="1">
      <alignment vertical="center"/>
      <protection locked="0"/>
    </xf>
    <xf numFmtId="0" fontId="15" fillId="0" borderId="91" xfId="0" applyFont="1" applyBorder="1" applyProtection="1">
      <alignment vertical="center"/>
      <protection locked="0"/>
    </xf>
    <xf numFmtId="3" fontId="15" fillId="0" borderId="65" xfId="0" applyNumberFormat="1" applyFont="1" applyBorder="1" applyProtection="1">
      <alignment vertical="center"/>
      <protection locked="0"/>
    </xf>
    <xf numFmtId="0" fontId="2" fillId="2" borderId="90" xfId="0" applyFont="1" applyFill="1" applyBorder="1" applyAlignment="1" applyProtection="1">
      <alignment horizontal="left" vertical="center"/>
      <protection locked="0"/>
    </xf>
    <xf numFmtId="0" fontId="12" fillId="9" borderId="25" xfId="0" applyFont="1" applyFill="1" applyBorder="1" applyAlignment="1" applyProtection="1">
      <alignment horizontal="left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38" fontId="2" fillId="0" borderId="0" xfId="1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38" fontId="2" fillId="0" borderId="20" xfId="1" applyFont="1" applyBorder="1" applyAlignment="1" applyProtection="1">
      <alignment horizontal="right" vertical="center"/>
      <protection locked="0"/>
    </xf>
    <xf numFmtId="1" fontId="14" fillId="2" borderId="26" xfId="0" applyNumberFormat="1" applyFont="1" applyFill="1" applyBorder="1" applyAlignment="1" applyProtection="1">
      <alignment horizontal="right" vertical="center"/>
      <protection locked="0"/>
    </xf>
    <xf numFmtId="38" fontId="2" fillId="0" borderId="1" xfId="1" applyFont="1" applyBorder="1" applyAlignment="1" applyProtection="1">
      <protection locked="0"/>
    </xf>
    <xf numFmtId="0" fontId="2" fillId="8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Protection="1">
      <alignment vertical="center"/>
      <protection locked="0"/>
    </xf>
    <xf numFmtId="3" fontId="2" fillId="0" borderId="96" xfId="0" applyNumberFormat="1" applyFont="1" applyBorder="1" applyAlignment="1" applyProtection="1">
      <alignment horizontal="right" vertical="center"/>
      <protection locked="0"/>
    </xf>
    <xf numFmtId="0" fontId="9" fillId="0" borderId="1" xfId="0" applyFont="1" applyBorder="1" applyProtection="1">
      <alignment vertical="center"/>
      <protection locked="0"/>
    </xf>
    <xf numFmtId="38" fontId="1" fillId="0" borderId="1" xfId="1" applyFont="1" applyBorder="1" applyAlignment="1" applyProtection="1">
      <protection locked="0"/>
    </xf>
    <xf numFmtId="0" fontId="6" fillId="0" borderId="1" xfId="0" applyFont="1" applyBorder="1" applyProtection="1">
      <alignment vertical="center"/>
      <protection locked="0"/>
    </xf>
    <xf numFmtId="38" fontId="6" fillId="0" borderId="1" xfId="1" applyFont="1" applyBorder="1" applyAlignment="1" applyProtection="1">
      <alignment horizontal="right"/>
      <protection locked="0"/>
    </xf>
    <xf numFmtId="38" fontId="2" fillId="0" borderId="11" xfId="1" applyFont="1" applyBorder="1" applyAlignment="1" applyProtection="1"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left" vertical="top"/>
      <protection locked="0"/>
    </xf>
    <xf numFmtId="38" fontId="2" fillId="0" borderId="0" xfId="1" applyFont="1" applyBorder="1" applyAlignment="1" applyProtection="1">
      <alignment horizontal="left" vertical="top"/>
      <protection locked="0"/>
    </xf>
    <xf numFmtId="38" fontId="2" fillId="0" borderId="11" xfId="1" applyFont="1" applyBorder="1" applyAlignment="1" applyProtection="1">
      <alignment horizontal="left" vertical="top"/>
      <protection locked="0"/>
    </xf>
    <xf numFmtId="0" fontId="2" fillId="0" borderId="24" xfId="4" applyFont="1" applyBorder="1" applyAlignment="1" applyProtection="1">
      <alignment horizontal="left" vertical="center" wrapText="1"/>
      <protection locked="0"/>
    </xf>
    <xf numFmtId="0" fontId="2" fillId="0" borderId="26" xfId="4" applyFont="1" applyBorder="1" applyAlignment="1" applyProtection="1">
      <alignment horizontal="left" vertical="center" wrapText="1"/>
      <protection locked="0"/>
    </xf>
    <xf numFmtId="0" fontId="2" fillId="8" borderId="31" xfId="0" applyFont="1" applyFill="1" applyBorder="1" applyAlignment="1" applyProtection="1">
      <alignment horizontal="left" vertical="center"/>
      <protection locked="0"/>
    </xf>
    <xf numFmtId="0" fontId="2" fillId="8" borderId="21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38" fontId="2" fillId="3" borderId="14" xfId="1" applyFont="1" applyFill="1" applyBorder="1" applyAlignment="1" applyProtection="1">
      <alignment horizontal="center" vertical="center"/>
      <protection locked="0"/>
    </xf>
    <xf numFmtId="38" fontId="2" fillId="3" borderId="19" xfId="1" applyFont="1" applyFill="1" applyBorder="1" applyAlignment="1" applyProtection="1">
      <alignment horizontal="center" vertical="center"/>
      <protection locked="0"/>
    </xf>
    <xf numFmtId="38" fontId="2" fillId="3" borderId="15" xfId="1" applyFont="1" applyFill="1" applyBorder="1" applyAlignment="1" applyProtection="1">
      <alignment horizontal="center" vertical="center"/>
      <protection locked="0"/>
    </xf>
    <xf numFmtId="0" fontId="15" fillId="0" borderId="91" xfId="0" applyFont="1" applyBorder="1" applyAlignment="1" applyProtection="1">
      <alignment horizontal="left" vertical="center"/>
      <protection locked="0"/>
    </xf>
    <xf numFmtId="0" fontId="15" fillId="0" borderId="92" xfId="0" applyFont="1" applyBorder="1" applyAlignment="1" applyProtection="1">
      <alignment horizontal="left" vertical="center"/>
      <protection locked="0"/>
    </xf>
    <xf numFmtId="38" fontId="15" fillId="0" borderId="42" xfId="1" applyFont="1" applyBorder="1" applyAlignment="1" applyProtection="1">
      <alignment horizontal="right" vertical="center"/>
      <protection locked="0"/>
    </xf>
    <xf numFmtId="38" fontId="15" fillId="0" borderId="16" xfId="1" applyFont="1" applyBorder="1" applyAlignment="1" applyProtection="1">
      <alignment horizontal="right" vertical="center"/>
      <protection locked="0"/>
    </xf>
    <xf numFmtId="38" fontId="15" fillId="0" borderId="42" xfId="1" applyFont="1" applyBorder="1" applyAlignment="1" applyProtection="1">
      <alignment horizontal="center" vertical="center"/>
      <protection locked="0"/>
    </xf>
    <xf numFmtId="38" fontId="15" fillId="0" borderId="16" xfId="1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43" xfId="0" applyFont="1" applyBorder="1" applyAlignment="1" applyProtection="1">
      <alignment horizontal="left" vertical="center"/>
      <protection locked="0"/>
    </xf>
    <xf numFmtId="0" fontId="15" fillId="0" borderId="44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15" fillId="0" borderId="18" xfId="0" applyFont="1" applyBorder="1" applyAlignment="1" applyProtection="1">
      <alignment horizontal="left" vertical="center"/>
      <protection locked="0"/>
    </xf>
    <xf numFmtId="0" fontId="15" fillId="0" borderId="43" xfId="0" applyFont="1" applyBorder="1" applyAlignment="1" applyProtection="1">
      <alignment horizontal="center" vertical="center" shrinkToFit="1"/>
      <protection locked="0"/>
    </xf>
    <xf numFmtId="0" fontId="15" fillId="0" borderId="45" xfId="0" applyFont="1" applyBorder="1" applyAlignment="1" applyProtection="1">
      <alignment horizontal="center" vertical="center" shrinkToFit="1"/>
      <protection locked="0"/>
    </xf>
    <xf numFmtId="0" fontId="15" fillId="0" borderId="44" xfId="0" applyFont="1" applyBorder="1" applyAlignment="1" applyProtection="1">
      <alignment horizontal="center" vertical="center" shrinkToFit="1"/>
      <protection locked="0"/>
    </xf>
    <xf numFmtId="0" fontId="15" fillId="0" borderId="17" xfId="0" applyFont="1" applyBorder="1" applyAlignment="1" applyProtection="1">
      <alignment horizontal="center" vertical="center" shrinkToFit="1"/>
      <protection locked="0"/>
    </xf>
    <xf numFmtId="0" fontId="15" fillId="0" borderId="1" xfId="0" applyFont="1" applyBorder="1" applyAlignment="1" applyProtection="1">
      <alignment horizontal="center" vertical="center" shrinkToFit="1"/>
      <protection locked="0"/>
    </xf>
    <xf numFmtId="0" fontId="15" fillId="0" borderId="18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38" fontId="2" fillId="0" borderId="94" xfId="1" applyFont="1" applyBorder="1" applyAlignment="1" applyProtection="1">
      <alignment horizontal="center" vertical="center"/>
      <protection locked="0"/>
    </xf>
    <xf numFmtId="38" fontId="2" fillId="0" borderId="95" xfId="1" applyFont="1" applyBorder="1" applyAlignment="1" applyProtection="1">
      <alignment horizontal="center" vertical="center"/>
      <protection locked="0"/>
    </xf>
    <xf numFmtId="38" fontId="14" fillId="0" borderId="20" xfId="1" applyFont="1" applyBorder="1" applyAlignment="1" applyProtection="1">
      <alignment horizontal="center" vertical="center" textRotation="255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</cellXfs>
  <cellStyles count="8">
    <cellStyle name="桁区切り" xfId="1" builtinId="6"/>
    <cellStyle name="桁区切り 2" xfId="5" xr:uid="{00000000-0005-0000-0000-000001000000}"/>
    <cellStyle name="桁区切り 2 2" xfId="7" xr:uid="{00000000-0005-0000-0000-000002000000}"/>
    <cellStyle name="通貨" xfId="2" builtinId="7"/>
    <cellStyle name="標準" xfId="0" builtinId="0"/>
    <cellStyle name="標準 2" xfId="4" xr:uid="{00000000-0005-0000-0000-000005000000}"/>
    <cellStyle name="標準 2 2" xfId="6" xr:uid="{00000000-0005-0000-0000-000006000000}"/>
    <cellStyle name="標準_Sheet1_1" xfId="3" xr:uid="{00000000-0005-0000-0000-000007000000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V50070"/>
  <sheetViews>
    <sheetView view="pageBreakPreview" topLeftCell="A32" zoomScale="70" zoomScaleNormal="100" zoomScaleSheetLayoutView="70" workbookViewId="0">
      <selection activeCell="C76" sqref="C76"/>
    </sheetView>
  </sheetViews>
  <sheetFormatPr defaultRowHeight="14.25" x14ac:dyDescent="0.15"/>
  <cols>
    <col min="1" max="1" width="2.375" style="1" customWidth="1"/>
    <col min="2" max="2" width="5.875" style="2" customWidth="1"/>
    <col min="3" max="3" width="16.125" style="2" customWidth="1"/>
    <col min="4" max="4" width="29.625" style="2" customWidth="1"/>
    <col min="5" max="5" width="1.625" style="2" customWidth="1"/>
    <col min="6" max="6" width="6.375" style="2" customWidth="1"/>
    <col min="7" max="7" width="3.625" style="2" customWidth="1"/>
    <col min="8" max="8" width="1.625" style="2" customWidth="1"/>
    <col min="9" max="9" width="6.375" style="2" customWidth="1"/>
    <col min="10" max="11" width="3.625" style="2" customWidth="1"/>
    <col min="12" max="12" width="11.75" style="2" customWidth="1"/>
    <col min="13" max="14" width="15.875" style="2" customWidth="1"/>
    <col min="15" max="15" width="50.125" style="2" customWidth="1"/>
    <col min="16" max="226" width="9" style="4"/>
    <col min="227" max="227" width="34.625" style="4" bestFit="1" customWidth="1"/>
    <col min="228" max="229" width="9" style="4"/>
    <col min="230" max="230" width="24.75" style="4" bestFit="1" customWidth="1"/>
    <col min="231" max="16384" width="9" style="4"/>
  </cols>
  <sheetData>
    <row r="1" spans="2:15" x14ac:dyDescent="0.15">
      <c r="O1" s="3" t="s">
        <v>391</v>
      </c>
    </row>
    <row r="2" spans="2:15" ht="21" x14ac:dyDescent="0.15">
      <c r="B2" s="518" t="s">
        <v>0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</row>
    <row r="3" spans="2:15" ht="25.5" x14ac:dyDescent="0.25">
      <c r="B3" s="505" t="s">
        <v>387</v>
      </c>
      <c r="C3" s="5"/>
      <c r="D3" s="5"/>
      <c r="E3" s="348"/>
      <c r="F3" s="503"/>
      <c r="G3" s="506"/>
      <c r="H3" s="507"/>
      <c r="I3" s="508"/>
      <c r="J3" s="7"/>
      <c r="L3" s="10"/>
      <c r="M3" s="11"/>
      <c r="N3" s="4"/>
      <c r="O3" s="318" t="s">
        <v>1</v>
      </c>
    </row>
    <row r="4" spans="2:15" ht="18.75" x14ac:dyDescent="0.2">
      <c r="B4" s="12"/>
      <c r="C4" s="13"/>
      <c r="D4" s="13"/>
      <c r="E4" s="13"/>
      <c r="F4" s="7"/>
      <c r="G4" s="9"/>
      <c r="H4" s="13"/>
      <c r="I4" s="7"/>
      <c r="J4" s="9"/>
      <c r="K4" s="14"/>
      <c r="L4" s="14"/>
      <c r="M4" s="15"/>
      <c r="N4" s="8"/>
      <c r="O4" s="16"/>
    </row>
    <row r="5" spans="2:15" ht="15" thickBot="1" x14ac:dyDescent="0.2">
      <c r="B5" s="1"/>
      <c r="C5" s="1"/>
      <c r="D5" s="1"/>
      <c r="E5" s="1"/>
      <c r="F5" s="17"/>
      <c r="G5" s="17"/>
      <c r="H5" s="1"/>
      <c r="I5" s="17"/>
      <c r="J5" s="17"/>
      <c r="K5" s="18"/>
      <c r="L5" s="18"/>
      <c r="M5" s="17"/>
      <c r="N5" s="1"/>
      <c r="O5" s="18"/>
    </row>
    <row r="6" spans="2:15" ht="15.75" customHeight="1" thickTop="1" thickBot="1" x14ac:dyDescent="0.2">
      <c r="B6" s="19" t="s">
        <v>382</v>
      </c>
      <c r="C6" s="519" t="s">
        <v>389</v>
      </c>
      <c r="D6" s="519"/>
      <c r="E6" s="519"/>
      <c r="F6" s="519"/>
      <c r="G6" s="519"/>
      <c r="H6" s="519"/>
      <c r="I6" s="520"/>
      <c r="J6" s="17"/>
      <c r="K6" s="21" t="s">
        <v>2</v>
      </c>
      <c r="L6" s="22"/>
      <c r="M6" s="23">
        <f>N101</f>
        <v>0</v>
      </c>
      <c r="N6" s="17"/>
      <c r="O6" s="319" t="s">
        <v>3</v>
      </c>
    </row>
    <row r="7" spans="2:15" ht="15.75" customHeight="1" thickTop="1" x14ac:dyDescent="0.15">
      <c r="B7" s="24"/>
      <c r="C7" s="1" t="s">
        <v>385</v>
      </c>
      <c r="D7" s="1"/>
      <c r="E7" s="1"/>
      <c r="F7" s="17"/>
      <c r="G7" s="17"/>
      <c r="H7" s="1"/>
      <c r="I7" s="25"/>
      <c r="J7" s="17"/>
      <c r="K7" s="1"/>
      <c r="L7" s="1"/>
      <c r="M7" s="17"/>
      <c r="N7" s="17"/>
      <c r="O7" s="16"/>
    </row>
    <row r="8" spans="2:15" ht="15.75" customHeight="1" thickBot="1" x14ac:dyDescent="0.2">
      <c r="B8" s="26"/>
      <c r="C8" s="27"/>
      <c r="D8" s="27"/>
      <c r="E8" s="27"/>
      <c r="F8" s="509"/>
      <c r="G8" s="509"/>
      <c r="H8" s="27"/>
      <c r="I8" s="28"/>
      <c r="J8" s="17"/>
      <c r="K8" s="29" t="s">
        <v>4</v>
      </c>
      <c r="L8" s="30" t="s">
        <v>5</v>
      </c>
      <c r="M8" s="31">
        <f>N102</f>
        <v>0</v>
      </c>
      <c r="N8" s="32"/>
      <c r="O8" s="318" t="s">
        <v>6</v>
      </c>
    </row>
    <row r="9" spans="2:15" x14ac:dyDescent="0.15">
      <c r="B9" s="1"/>
      <c r="C9" s="1"/>
      <c r="D9" s="1"/>
      <c r="E9" s="1"/>
      <c r="F9" s="17"/>
      <c r="G9" s="17"/>
      <c r="H9" s="1"/>
      <c r="I9" s="17"/>
      <c r="J9" s="17"/>
      <c r="K9" s="33" t="s">
        <v>7</v>
      </c>
      <c r="L9" s="34" t="s">
        <v>8</v>
      </c>
      <c r="M9" s="35">
        <f>N103</f>
        <v>0</v>
      </c>
      <c r="N9" s="32"/>
      <c r="O9" s="320"/>
    </row>
    <row r="10" spans="2:15" ht="15" customHeight="1" x14ac:dyDescent="0.15">
      <c r="B10" s="36"/>
      <c r="C10" s="36"/>
      <c r="D10" s="36"/>
      <c r="E10" s="36"/>
      <c r="F10" s="36"/>
      <c r="G10" s="17"/>
      <c r="H10" s="1"/>
      <c r="I10" s="17"/>
      <c r="J10" s="17"/>
      <c r="K10" s="37" t="s">
        <v>9</v>
      </c>
      <c r="L10" s="1"/>
      <c r="M10" s="17"/>
      <c r="N10" s="32"/>
      <c r="O10" s="320" t="s">
        <v>10</v>
      </c>
    </row>
    <row r="11" spans="2:15" ht="15" customHeight="1" x14ac:dyDescent="0.15">
      <c r="B11" s="36"/>
      <c r="C11" s="38"/>
      <c r="D11" s="36"/>
      <c r="E11" s="36"/>
      <c r="F11" s="36"/>
      <c r="G11" s="17"/>
      <c r="H11" s="1"/>
      <c r="I11" s="17"/>
      <c r="J11" s="17"/>
      <c r="K11" s="39"/>
      <c r="L11" s="1"/>
      <c r="M11" s="17"/>
      <c r="N11" s="32"/>
      <c r="O11" s="319" t="s">
        <v>11</v>
      </c>
    </row>
    <row r="12" spans="2:15" ht="15" customHeight="1" x14ac:dyDescent="0.15">
      <c r="B12" s="40"/>
      <c r="C12" s="36"/>
      <c r="D12" s="36"/>
      <c r="E12" s="36"/>
      <c r="F12" s="36"/>
      <c r="G12" s="17"/>
      <c r="H12" s="1"/>
      <c r="I12" s="17"/>
      <c r="J12" s="17"/>
      <c r="K12" s="39"/>
      <c r="L12" s="1"/>
      <c r="M12" s="17"/>
      <c r="N12" s="32"/>
      <c r="O12" s="321" t="s">
        <v>12</v>
      </c>
    </row>
    <row r="13" spans="2:15" ht="15" customHeight="1" x14ac:dyDescent="0.15">
      <c r="B13" s="40"/>
      <c r="C13" s="38"/>
      <c r="D13" s="36"/>
      <c r="E13" s="36"/>
      <c r="F13" s="36"/>
      <c r="G13" s="17"/>
      <c r="H13" s="1"/>
      <c r="I13" s="17"/>
      <c r="J13" s="17"/>
      <c r="K13" s="39"/>
      <c r="L13" s="41"/>
      <c r="M13" s="17"/>
      <c r="N13" s="32"/>
      <c r="O13" s="319" t="s">
        <v>13</v>
      </c>
    </row>
    <row r="14" spans="2:15" ht="15" customHeight="1" x14ac:dyDescent="0.15">
      <c r="B14" s="42"/>
      <c r="C14" s="521" t="s">
        <v>14</v>
      </c>
      <c r="D14" s="522"/>
      <c r="E14" s="523" t="s">
        <v>15</v>
      </c>
      <c r="F14" s="524"/>
      <c r="G14" s="525"/>
      <c r="H14" s="523" t="s">
        <v>16</v>
      </c>
      <c r="I14" s="524"/>
      <c r="J14" s="525"/>
      <c r="K14" s="521" t="s">
        <v>17</v>
      </c>
      <c r="L14" s="522"/>
      <c r="M14" s="43" t="s">
        <v>18</v>
      </c>
      <c r="N14" s="44" t="s">
        <v>19</v>
      </c>
      <c r="O14" s="42" t="s">
        <v>20</v>
      </c>
    </row>
    <row r="15" spans="2:15" ht="15" customHeight="1" x14ac:dyDescent="0.15">
      <c r="B15" s="343"/>
      <c r="C15" s="331" t="s">
        <v>21</v>
      </c>
      <c r="D15" s="344"/>
      <c r="E15" s="335"/>
      <c r="F15" s="336"/>
      <c r="G15" s="337"/>
      <c r="H15" s="335"/>
      <c r="I15" s="336"/>
      <c r="J15" s="337"/>
      <c r="K15" s="338"/>
      <c r="L15" s="339"/>
      <c r="M15" s="340"/>
      <c r="N15" s="341">
        <f>SUM(,N16:N24)</f>
        <v>0</v>
      </c>
      <c r="O15" s="342"/>
    </row>
    <row r="16" spans="2:15" ht="15" customHeight="1" x14ac:dyDescent="0.15">
      <c r="B16" s="45"/>
      <c r="C16" s="361" t="s">
        <v>22</v>
      </c>
      <c r="D16" s="362"/>
      <c r="E16" s="363"/>
      <c r="F16" s="364"/>
      <c r="G16" s="365"/>
      <c r="H16" s="363"/>
      <c r="I16" s="364"/>
      <c r="J16" s="365"/>
      <c r="K16" s="366"/>
      <c r="L16" s="367"/>
      <c r="M16" s="368"/>
      <c r="N16" s="369">
        <f>SUM(M17:M21)</f>
        <v>0</v>
      </c>
      <c r="O16" s="370"/>
    </row>
    <row r="17" spans="2:15" ht="15" customHeight="1" x14ac:dyDescent="0.15">
      <c r="B17" s="46"/>
      <c r="C17" s="322"/>
      <c r="D17" s="48"/>
      <c r="E17" s="49"/>
      <c r="F17" s="50"/>
      <c r="G17" s="51"/>
      <c r="H17" s="49"/>
      <c r="I17" s="50"/>
      <c r="J17" s="52"/>
      <c r="K17" s="53"/>
      <c r="L17" s="54"/>
      <c r="M17" s="55">
        <f>L17*F17*I17</f>
        <v>0</v>
      </c>
      <c r="N17" s="55"/>
      <c r="O17" s="56"/>
    </row>
    <row r="18" spans="2:15" ht="15" customHeight="1" x14ac:dyDescent="0.15">
      <c r="B18" s="46"/>
      <c r="C18" s="322"/>
      <c r="D18" s="48"/>
      <c r="E18" s="49"/>
      <c r="F18" s="50"/>
      <c r="G18" s="51"/>
      <c r="H18" s="49"/>
      <c r="I18" s="50"/>
      <c r="J18" s="52"/>
      <c r="K18" s="53"/>
      <c r="L18" s="54"/>
      <c r="M18" s="55">
        <f>L18*F18*I18</f>
        <v>0</v>
      </c>
      <c r="N18" s="57"/>
      <c r="O18" s="58"/>
    </row>
    <row r="19" spans="2:15" ht="15" customHeight="1" x14ac:dyDescent="0.15">
      <c r="B19" s="46"/>
      <c r="C19" s="322"/>
      <c r="D19" s="48"/>
      <c r="E19" s="49"/>
      <c r="F19" s="50"/>
      <c r="G19" s="51"/>
      <c r="H19" s="49"/>
      <c r="I19" s="50"/>
      <c r="J19" s="52"/>
      <c r="K19" s="53"/>
      <c r="L19" s="54"/>
      <c r="M19" s="55">
        <f>L19*F19*I19</f>
        <v>0</v>
      </c>
      <c r="N19" s="57"/>
      <c r="O19" s="58"/>
    </row>
    <row r="20" spans="2:15" ht="15" customHeight="1" x14ac:dyDescent="0.15">
      <c r="B20" s="46"/>
      <c r="C20" s="322"/>
      <c r="D20" s="48"/>
      <c r="E20" s="49"/>
      <c r="F20" s="50"/>
      <c r="G20" s="51"/>
      <c r="H20" s="49"/>
      <c r="I20" s="50"/>
      <c r="J20" s="52"/>
      <c r="K20" s="53"/>
      <c r="L20" s="54"/>
      <c r="M20" s="55">
        <f>L20*F20*I20</f>
        <v>0</v>
      </c>
      <c r="N20" s="57"/>
      <c r="O20" s="58"/>
    </row>
    <row r="21" spans="2:15" ht="15" customHeight="1" x14ac:dyDescent="0.15">
      <c r="B21" s="46"/>
      <c r="C21" s="322"/>
      <c r="D21" s="48"/>
      <c r="E21" s="49"/>
      <c r="F21" s="50"/>
      <c r="G21" s="51"/>
      <c r="H21" s="49"/>
      <c r="I21" s="50"/>
      <c r="J21" s="52"/>
      <c r="K21" s="53"/>
      <c r="L21" s="54"/>
      <c r="M21" s="55">
        <f>L21*F21*I21</f>
        <v>0</v>
      </c>
      <c r="N21" s="57"/>
      <c r="O21" s="58"/>
    </row>
    <row r="22" spans="2:15" ht="15" customHeight="1" x14ac:dyDescent="0.15">
      <c r="B22" s="46"/>
      <c r="C22" s="361" t="s">
        <v>22</v>
      </c>
      <c r="D22" s="362"/>
      <c r="E22" s="363"/>
      <c r="F22" s="364"/>
      <c r="G22" s="365"/>
      <c r="H22" s="363"/>
      <c r="I22" s="364"/>
      <c r="J22" s="365"/>
      <c r="K22" s="366"/>
      <c r="L22" s="367"/>
      <c r="M22" s="368"/>
      <c r="N22" s="369">
        <f>SUM(M23:M24)</f>
        <v>0</v>
      </c>
      <c r="O22" s="370"/>
    </row>
    <row r="23" spans="2:15" ht="15" customHeight="1" x14ac:dyDescent="0.15">
      <c r="B23" s="46"/>
      <c r="C23" s="322"/>
      <c r="D23" s="48"/>
      <c r="E23" s="49"/>
      <c r="F23" s="50"/>
      <c r="G23" s="51"/>
      <c r="H23" s="49"/>
      <c r="I23" s="50"/>
      <c r="J23" s="51"/>
      <c r="K23" s="53"/>
      <c r="L23" s="54"/>
      <c r="M23" s="55">
        <f t="shared" ref="M23:M24" si="0">L23*F23*I23</f>
        <v>0</v>
      </c>
      <c r="N23" s="59"/>
      <c r="O23" s="56"/>
    </row>
    <row r="24" spans="2:15" ht="15" customHeight="1" x14ac:dyDescent="0.15">
      <c r="B24" s="60"/>
      <c r="C24" s="322"/>
      <c r="D24" s="62"/>
      <c r="E24" s="49"/>
      <c r="F24" s="50"/>
      <c r="G24" s="51"/>
      <c r="H24" s="49"/>
      <c r="I24" s="50"/>
      <c r="J24" s="51"/>
      <c r="K24" s="53"/>
      <c r="L24" s="54"/>
      <c r="M24" s="55">
        <f t="shared" si="0"/>
        <v>0</v>
      </c>
      <c r="N24" s="59"/>
      <c r="O24" s="56"/>
    </row>
    <row r="25" spans="2:15" ht="15" customHeight="1" x14ac:dyDescent="0.15">
      <c r="B25" s="332"/>
      <c r="C25" s="333" t="s">
        <v>378</v>
      </c>
      <c r="D25" s="334"/>
      <c r="E25" s="335"/>
      <c r="F25" s="336"/>
      <c r="G25" s="337"/>
      <c r="H25" s="335"/>
      <c r="I25" s="336"/>
      <c r="J25" s="337"/>
      <c r="K25" s="338"/>
      <c r="L25" s="339"/>
      <c r="M25" s="340"/>
      <c r="N25" s="341">
        <f>SUM(N26:N34)</f>
        <v>0</v>
      </c>
      <c r="O25" s="342"/>
    </row>
    <row r="26" spans="2:15" ht="15" customHeight="1" x14ac:dyDescent="0.15">
      <c r="B26" s="45"/>
      <c r="C26" s="361" t="s">
        <v>22</v>
      </c>
      <c r="D26" s="362"/>
      <c r="E26" s="363"/>
      <c r="F26" s="364"/>
      <c r="G26" s="365"/>
      <c r="H26" s="363"/>
      <c r="I26" s="364"/>
      <c r="J26" s="365"/>
      <c r="K26" s="366"/>
      <c r="L26" s="367"/>
      <c r="M26" s="368"/>
      <c r="N26" s="369">
        <f>SUM(M27:M31)</f>
        <v>0</v>
      </c>
      <c r="O26" s="370"/>
    </row>
    <row r="27" spans="2:15" ht="15" customHeight="1" x14ac:dyDescent="0.15">
      <c r="B27" s="46"/>
      <c r="C27" s="322"/>
      <c r="D27" s="48"/>
      <c r="E27" s="49"/>
      <c r="F27" s="50"/>
      <c r="G27" s="51"/>
      <c r="H27" s="49"/>
      <c r="I27" s="50"/>
      <c r="J27" s="52"/>
      <c r="K27" s="53"/>
      <c r="L27" s="54"/>
      <c r="M27" s="55">
        <f>L27*F27*I27</f>
        <v>0</v>
      </c>
      <c r="N27" s="55"/>
      <c r="O27" s="56"/>
    </row>
    <row r="28" spans="2:15" ht="15" customHeight="1" x14ac:dyDescent="0.15">
      <c r="B28" s="46"/>
      <c r="C28" s="322"/>
      <c r="D28" s="48"/>
      <c r="E28" s="49"/>
      <c r="F28" s="50"/>
      <c r="G28" s="51"/>
      <c r="H28" s="49"/>
      <c r="I28" s="50"/>
      <c r="J28" s="52"/>
      <c r="K28" s="53"/>
      <c r="L28" s="54"/>
      <c r="M28" s="55">
        <f>L28*F28*I28</f>
        <v>0</v>
      </c>
      <c r="N28" s="55"/>
      <c r="O28" s="56"/>
    </row>
    <row r="29" spans="2:15" ht="15" customHeight="1" x14ac:dyDescent="0.15">
      <c r="B29" s="46"/>
      <c r="C29" s="322"/>
      <c r="D29" s="48"/>
      <c r="E29" s="49"/>
      <c r="F29" s="50"/>
      <c r="G29" s="51"/>
      <c r="H29" s="49"/>
      <c r="I29" s="50"/>
      <c r="J29" s="52"/>
      <c r="K29" s="53"/>
      <c r="L29" s="54"/>
      <c r="M29" s="55">
        <f>L29*F29*I29</f>
        <v>0</v>
      </c>
      <c r="N29" s="55"/>
      <c r="O29" s="56"/>
    </row>
    <row r="30" spans="2:15" ht="15" customHeight="1" x14ac:dyDescent="0.15">
      <c r="B30" s="46"/>
      <c r="C30" s="322"/>
      <c r="D30" s="48"/>
      <c r="E30" s="49"/>
      <c r="F30" s="50"/>
      <c r="G30" s="51"/>
      <c r="H30" s="49"/>
      <c r="I30" s="50"/>
      <c r="J30" s="52"/>
      <c r="K30" s="53"/>
      <c r="L30" s="54"/>
      <c r="M30" s="55">
        <f>L30*F30*I30</f>
        <v>0</v>
      </c>
      <c r="N30" s="57"/>
      <c r="O30" s="58"/>
    </row>
    <row r="31" spans="2:15" ht="15" customHeight="1" x14ac:dyDescent="0.15">
      <c r="B31" s="46"/>
      <c r="C31" s="322"/>
      <c r="D31" s="48"/>
      <c r="E31" s="49"/>
      <c r="F31" s="50"/>
      <c r="G31" s="51"/>
      <c r="H31" s="49"/>
      <c r="I31" s="50"/>
      <c r="J31" s="52"/>
      <c r="K31" s="53"/>
      <c r="L31" s="54"/>
      <c r="M31" s="55">
        <f>L31*F31*I31</f>
        <v>0</v>
      </c>
      <c r="N31" s="57"/>
      <c r="O31" s="58"/>
    </row>
    <row r="32" spans="2:15" ht="15" customHeight="1" x14ac:dyDescent="0.15">
      <c r="B32" s="46"/>
      <c r="C32" s="361" t="s">
        <v>22</v>
      </c>
      <c r="D32" s="362"/>
      <c r="E32" s="363"/>
      <c r="F32" s="364"/>
      <c r="G32" s="365"/>
      <c r="H32" s="363"/>
      <c r="I32" s="364"/>
      <c r="J32" s="365"/>
      <c r="K32" s="366"/>
      <c r="L32" s="367"/>
      <c r="M32" s="368"/>
      <c r="N32" s="369">
        <f>SUM(M33:M34)</f>
        <v>0</v>
      </c>
      <c r="O32" s="373"/>
    </row>
    <row r="33" spans="2:15" ht="15" customHeight="1" x14ac:dyDescent="0.15">
      <c r="B33" s="46"/>
      <c r="C33" s="322"/>
      <c r="D33" s="48"/>
      <c r="E33" s="49"/>
      <c r="F33" s="50"/>
      <c r="G33" s="51"/>
      <c r="H33" s="49"/>
      <c r="I33" s="50"/>
      <c r="J33" s="51"/>
      <c r="K33" s="53"/>
      <c r="L33" s="54"/>
      <c r="M33" s="55">
        <f t="shared" ref="M33:M34" si="1">L33*F33*I33</f>
        <v>0</v>
      </c>
      <c r="N33" s="59"/>
      <c r="O33" s="56"/>
    </row>
    <row r="34" spans="2:15" ht="15" customHeight="1" x14ac:dyDescent="0.15">
      <c r="B34" s="46"/>
      <c r="C34" s="322"/>
      <c r="D34" s="48"/>
      <c r="E34" s="49"/>
      <c r="F34" s="50"/>
      <c r="G34" s="51"/>
      <c r="H34" s="49"/>
      <c r="I34" s="50"/>
      <c r="J34" s="51"/>
      <c r="K34" s="53"/>
      <c r="L34" s="54"/>
      <c r="M34" s="55">
        <f t="shared" si="1"/>
        <v>0</v>
      </c>
      <c r="N34" s="59"/>
      <c r="O34" s="56"/>
    </row>
    <row r="35" spans="2:15" ht="15" customHeight="1" x14ac:dyDescent="0.15">
      <c r="B35" s="332"/>
      <c r="C35" s="333" t="s">
        <v>380</v>
      </c>
      <c r="D35" s="334"/>
      <c r="E35" s="335"/>
      <c r="F35" s="336"/>
      <c r="G35" s="337"/>
      <c r="H35" s="335"/>
      <c r="I35" s="336"/>
      <c r="J35" s="337"/>
      <c r="K35" s="338"/>
      <c r="L35" s="339"/>
      <c r="M35" s="340"/>
      <c r="N35" s="341">
        <f>SUM(N36:N44)</f>
        <v>0</v>
      </c>
      <c r="O35" s="342"/>
    </row>
    <row r="36" spans="2:15" ht="15" customHeight="1" x14ac:dyDescent="0.15">
      <c r="B36" s="45"/>
      <c r="C36" s="361" t="s">
        <v>89</v>
      </c>
      <c r="D36" s="362"/>
      <c r="E36" s="363"/>
      <c r="F36" s="364"/>
      <c r="G36" s="365"/>
      <c r="H36" s="363"/>
      <c r="I36" s="364"/>
      <c r="J36" s="365"/>
      <c r="K36" s="366"/>
      <c r="L36" s="367"/>
      <c r="M36" s="368"/>
      <c r="N36" s="369">
        <f>SUM(M37:M41)</f>
        <v>0</v>
      </c>
      <c r="O36" s="370"/>
    </row>
    <row r="37" spans="2:15" ht="15" customHeight="1" x14ac:dyDescent="0.15">
      <c r="B37" s="46"/>
      <c r="C37" s="322"/>
      <c r="D37" s="48"/>
      <c r="E37" s="49"/>
      <c r="F37" s="50"/>
      <c r="G37" s="51"/>
      <c r="H37" s="49"/>
      <c r="I37" s="50"/>
      <c r="J37" s="52"/>
      <c r="K37" s="53"/>
      <c r="L37" s="54"/>
      <c r="M37" s="55">
        <f>L37*F37*I37</f>
        <v>0</v>
      </c>
      <c r="N37" s="55"/>
      <c r="O37" s="56"/>
    </row>
    <row r="38" spans="2:15" ht="15" customHeight="1" x14ac:dyDescent="0.15">
      <c r="B38" s="46"/>
      <c r="C38" s="322"/>
      <c r="D38" s="48"/>
      <c r="E38" s="49"/>
      <c r="F38" s="50"/>
      <c r="G38" s="51"/>
      <c r="H38" s="49"/>
      <c r="I38" s="50"/>
      <c r="J38" s="52"/>
      <c r="K38" s="53"/>
      <c r="L38" s="54"/>
      <c r="M38" s="55">
        <f>L38*F38*I38</f>
        <v>0</v>
      </c>
      <c r="N38" s="55"/>
      <c r="O38" s="56"/>
    </row>
    <row r="39" spans="2:15" ht="15" customHeight="1" x14ac:dyDescent="0.15">
      <c r="B39" s="46"/>
      <c r="C39" s="322"/>
      <c r="D39" s="48"/>
      <c r="E39" s="49"/>
      <c r="F39" s="50"/>
      <c r="G39" s="51"/>
      <c r="H39" s="49"/>
      <c r="I39" s="50"/>
      <c r="J39" s="52"/>
      <c r="K39" s="53"/>
      <c r="L39" s="54"/>
      <c r="M39" s="55">
        <f>L39*F39*I39</f>
        <v>0</v>
      </c>
      <c r="N39" s="55"/>
      <c r="O39" s="56"/>
    </row>
    <row r="40" spans="2:15" ht="15" customHeight="1" x14ac:dyDescent="0.15">
      <c r="B40" s="46"/>
      <c r="C40" s="322"/>
      <c r="D40" s="48"/>
      <c r="E40" s="49"/>
      <c r="F40" s="50"/>
      <c r="G40" s="51"/>
      <c r="H40" s="49"/>
      <c r="I40" s="50"/>
      <c r="J40" s="52"/>
      <c r="K40" s="53"/>
      <c r="L40" s="54"/>
      <c r="M40" s="55">
        <f>L40*F40*I40</f>
        <v>0</v>
      </c>
      <c r="N40" s="57"/>
      <c r="O40" s="58"/>
    </row>
    <row r="41" spans="2:15" ht="15" customHeight="1" x14ac:dyDescent="0.15">
      <c r="B41" s="46"/>
      <c r="C41" s="322"/>
      <c r="D41" s="48"/>
      <c r="E41" s="49"/>
      <c r="F41" s="50"/>
      <c r="G41" s="51"/>
      <c r="H41" s="49"/>
      <c r="I41" s="50"/>
      <c r="J41" s="52"/>
      <c r="K41" s="53"/>
      <c r="L41" s="54"/>
      <c r="M41" s="55">
        <f>L41*F41*I41</f>
        <v>0</v>
      </c>
      <c r="N41" s="57"/>
      <c r="O41" s="58"/>
    </row>
    <row r="42" spans="2:15" ht="15" customHeight="1" x14ac:dyDescent="0.15">
      <c r="B42" s="46"/>
      <c r="C42" s="361" t="s">
        <v>89</v>
      </c>
      <c r="D42" s="362"/>
      <c r="E42" s="363"/>
      <c r="F42" s="364"/>
      <c r="G42" s="365"/>
      <c r="H42" s="363"/>
      <c r="I42" s="364"/>
      <c r="J42" s="365"/>
      <c r="K42" s="366"/>
      <c r="L42" s="367"/>
      <c r="M42" s="368"/>
      <c r="N42" s="369">
        <f>SUM(M43:M44)</f>
        <v>0</v>
      </c>
      <c r="O42" s="373"/>
    </row>
    <row r="43" spans="2:15" ht="15" customHeight="1" x14ac:dyDescent="0.15">
      <c r="B43" s="46"/>
      <c r="C43" s="322"/>
      <c r="D43" s="48"/>
      <c r="E43" s="49"/>
      <c r="F43" s="50"/>
      <c r="G43" s="51"/>
      <c r="H43" s="49"/>
      <c r="I43" s="50"/>
      <c r="J43" s="51"/>
      <c r="K43" s="53"/>
      <c r="L43" s="54"/>
      <c r="M43" s="55">
        <f t="shared" ref="M43:M44" si="2">L43*F43*I43</f>
        <v>0</v>
      </c>
      <c r="O43" s="56"/>
    </row>
    <row r="44" spans="2:15" ht="15" customHeight="1" x14ac:dyDescent="0.15">
      <c r="B44" s="46"/>
      <c r="C44" s="322"/>
      <c r="D44" s="48"/>
      <c r="E44" s="49"/>
      <c r="F44" s="50"/>
      <c r="G44" s="51"/>
      <c r="H44" s="49"/>
      <c r="I44" s="50"/>
      <c r="J44" s="51"/>
      <c r="K44" s="53"/>
      <c r="L44" s="54"/>
      <c r="M44" s="55">
        <f t="shared" si="2"/>
        <v>0</v>
      </c>
      <c r="N44" s="59"/>
      <c r="O44" s="56"/>
    </row>
    <row r="45" spans="2:15" ht="15" customHeight="1" x14ac:dyDescent="0.15">
      <c r="B45" s="332"/>
      <c r="C45" s="333" t="s">
        <v>379</v>
      </c>
      <c r="D45" s="334"/>
      <c r="E45" s="335"/>
      <c r="F45" s="336"/>
      <c r="G45" s="337"/>
      <c r="H45" s="335"/>
      <c r="I45" s="336"/>
      <c r="J45" s="337"/>
      <c r="K45" s="338"/>
      <c r="L45" s="339"/>
      <c r="M45" s="340"/>
      <c r="N45" s="341">
        <f>SUM(N46:N66)</f>
        <v>0</v>
      </c>
      <c r="O45" s="342"/>
    </row>
    <row r="46" spans="2:15" ht="15" customHeight="1" x14ac:dyDescent="0.15">
      <c r="B46" s="45"/>
      <c r="C46" s="361" t="s">
        <v>89</v>
      </c>
      <c r="D46" s="362"/>
      <c r="E46" s="363"/>
      <c r="F46" s="364"/>
      <c r="G46" s="365"/>
      <c r="H46" s="363"/>
      <c r="I46" s="364"/>
      <c r="J46" s="365"/>
      <c r="K46" s="366"/>
      <c r="L46" s="367"/>
      <c r="M46" s="368"/>
      <c r="N46" s="369">
        <f>SUM(M47:M54)</f>
        <v>0</v>
      </c>
      <c r="O46" s="370"/>
    </row>
    <row r="47" spans="2:15" ht="15" customHeight="1" x14ac:dyDescent="0.15">
      <c r="B47" s="46"/>
      <c r="C47" s="322"/>
      <c r="D47" s="48"/>
      <c r="E47" s="49"/>
      <c r="F47" s="50"/>
      <c r="G47" s="51"/>
      <c r="H47" s="49"/>
      <c r="I47" s="50"/>
      <c r="J47" s="52"/>
      <c r="K47" s="53"/>
      <c r="L47" s="54"/>
      <c r="M47" s="55">
        <f t="shared" ref="M47:M66" si="3">L47*F47*I47</f>
        <v>0</v>
      </c>
      <c r="N47" s="55"/>
      <c r="O47" s="56"/>
    </row>
    <row r="48" spans="2:15" ht="15" customHeight="1" x14ac:dyDescent="0.15">
      <c r="B48" s="46"/>
      <c r="C48" s="322"/>
      <c r="D48" s="48"/>
      <c r="E48" s="49"/>
      <c r="F48" s="50"/>
      <c r="G48" s="51"/>
      <c r="H48" s="49"/>
      <c r="I48" s="50"/>
      <c r="J48" s="52"/>
      <c r="K48" s="53"/>
      <c r="L48" s="54"/>
      <c r="M48" s="55">
        <f t="shared" si="3"/>
        <v>0</v>
      </c>
      <c r="N48" s="55"/>
      <c r="O48" s="56"/>
    </row>
    <row r="49" spans="2:15" ht="15" customHeight="1" x14ac:dyDescent="0.15">
      <c r="B49" s="46"/>
      <c r="C49" s="322"/>
      <c r="D49" s="48"/>
      <c r="E49" s="49"/>
      <c r="F49" s="50"/>
      <c r="G49" s="51"/>
      <c r="H49" s="49"/>
      <c r="I49" s="50"/>
      <c r="J49" s="52"/>
      <c r="K49" s="53"/>
      <c r="L49" s="54"/>
      <c r="M49" s="55">
        <f t="shared" si="3"/>
        <v>0</v>
      </c>
      <c r="N49" s="55"/>
      <c r="O49" s="56"/>
    </row>
    <row r="50" spans="2:15" ht="15" customHeight="1" x14ac:dyDescent="0.15">
      <c r="B50" s="46"/>
      <c r="C50" s="322"/>
      <c r="D50" s="48"/>
      <c r="E50" s="49"/>
      <c r="F50" s="50"/>
      <c r="G50" s="51"/>
      <c r="H50" s="49"/>
      <c r="I50" s="50"/>
      <c r="J50" s="52"/>
      <c r="K50" s="53"/>
      <c r="L50" s="54"/>
      <c r="M50" s="55">
        <f t="shared" si="3"/>
        <v>0</v>
      </c>
      <c r="N50" s="55"/>
      <c r="O50" s="56"/>
    </row>
    <row r="51" spans="2:15" ht="15" customHeight="1" x14ac:dyDescent="0.15">
      <c r="B51" s="46"/>
      <c r="C51" s="322"/>
      <c r="D51" s="48"/>
      <c r="E51" s="49"/>
      <c r="F51" s="50"/>
      <c r="G51" s="51"/>
      <c r="H51" s="49"/>
      <c r="I51" s="50"/>
      <c r="J51" s="52"/>
      <c r="K51" s="53"/>
      <c r="L51" s="54"/>
      <c r="M51" s="55">
        <f t="shared" si="3"/>
        <v>0</v>
      </c>
      <c r="N51" s="55"/>
      <c r="O51" s="56"/>
    </row>
    <row r="52" spans="2:15" ht="15" customHeight="1" x14ac:dyDescent="0.15">
      <c r="B52" s="46"/>
      <c r="C52" s="322"/>
      <c r="D52" s="48"/>
      <c r="E52" s="49"/>
      <c r="F52" s="50"/>
      <c r="G52" s="51"/>
      <c r="H52" s="49"/>
      <c r="I52" s="50"/>
      <c r="J52" s="52"/>
      <c r="K52" s="53"/>
      <c r="L52" s="54"/>
      <c r="M52" s="55">
        <f t="shared" si="3"/>
        <v>0</v>
      </c>
      <c r="N52" s="55"/>
      <c r="O52" s="56"/>
    </row>
    <row r="53" spans="2:15" ht="15" customHeight="1" x14ac:dyDescent="0.15">
      <c r="B53" s="46"/>
      <c r="C53" s="322"/>
      <c r="D53" s="48"/>
      <c r="E53" s="49"/>
      <c r="F53" s="50"/>
      <c r="G53" s="51"/>
      <c r="H53" s="49"/>
      <c r="I53" s="50"/>
      <c r="J53" s="52"/>
      <c r="K53" s="53"/>
      <c r="L53" s="54"/>
      <c r="M53" s="55">
        <f t="shared" si="3"/>
        <v>0</v>
      </c>
      <c r="N53" s="55"/>
      <c r="O53" s="56"/>
    </row>
    <row r="54" spans="2:15" ht="15" customHeight="1" x14ac:dyDescent="0.15">
      <c r="B54" s="46"/>
      <c r="C54" s="322"/>
      <c r="D54" s="48"/>
      <c r="E54" s="49"/>
      <c r="F54" s="50"/>
      <c r="G54" s="51"/>
      <c r="H54" s="49"/>
      <c r="I54" s="50"/>
      <c r="J54" s="52"/>
      <c r="K54" s="53"/>
      <c r="L54" s="54"/>
      <c r="M54" s="55">
        <f t="shared" si="3"/>
        <v>0</v>
      </c>
      <c r="N54" s="55"/>
      <c r="O54" s="58"/>
    </row>
    <row r="55" spans="2:15" ht="15" customHeight="1" x14ac:dyDescent="0.15">
      <c r="B55" s="46"/>
      <c r="C55" s="361" t="s">
        <v>89</v>
      </c>
      <c r="D55" s="362"/>
      <c r="E55" s="363"/>
      <c r="F55" s="364"/>
      <c r="G55" s="365"/>
      <c r="H55" s="363"/>
      <c r="I55" s="364"/>
      <c r="J55" s="365"/>
      <c r="K55" s="366"/>
      <c r="L55" s="367"/>
      <c r="M55" s="368"/>
      <c r="N55" s="369">
        <f>SUM(M56:M66)</f>
        <v>0</v>
      </c>
      <c r="O55" s="373"/>
    </row>
    <row r="56" spans="2:15" ht="15" customHeight="1" x14ac:dyDescent="0.15">
      <c r="B56" s="46"/>
      <c r="C56" s="322"/>
      <c r="D56" s="48"/>
      <c r="E56" s="49"/>
      <c r="F56" s="50"/>
      <c r="G56" s="51"/>
      <c r="H56" s="49"/>
      <c r="I56" s="50"/>
      <c r="J56" s="51"/>
      <c r="K56" s="53"/>
      <c r="L56" s="54"/>
      <c r="M56" s="55">
        <f t="shared" si="3"/>
        <v>0</v>
      </c>
      <c r="O56" s="56"/>
    </row>
    <row r="57" spans="2:15" ht="15" customHeight="1" x14ac:dyDescent="0.15">
      <c r="B57" s="46"/>
      <c r="C57" s="322"/>
      <c r="D57" s="48"/>
      <c r="E57" s="49"/>
      <c r="F57" s="50"/>
      <c r="G57" s="51"/>
      <c r="H57" s="49"/>
      <c r="I57" s="50"/>
      <c r="J57" s="51"/>
      <c r="K57" s="53"/>
      <c r="L57" s="54"/>
      <c r="M57" s="55">
        <f t="shared" si="3"/>
        <v>0</v>
      </c>
      <c r="N57" s="59"/>
      <c r="O57" s="56"/>
    </row>
    <row r="58" spans="2:15" ht="15" customHeight="1" x14ac:dyDescent="0.15">
      <c r="B58" s="45"/>
      <c r="C58" s="322"/>
      <c r="D58" s="323"/>
      <c r="E58" s="324"/>
      <c r="F58" s="325"/>
      <c r="G58" s="326"/>
      <c r="H58" s="324"/>
      <c r="I58" s="325"/>
      <c r="J58" s="326"/>
      <c r="K58" s="327"/>
      <c r="L58" s="328"/>
      <c r="M58" s="55">
        <f t="shared" si="3"/>
        <v>0</v>
      </c>
      <c r="N58" s="329"/>
      <c r="O58" s="330"/>
    </row>
    <row r="59" spans="2:15" ht="15" customHeight="1" x14ac:dyDescent="0.15">
      <c r="B59" s="46"/>
      <c r="C59" s="322"/>
      <c r="D59" s="48"/>
      <c r="E59" s="49"/>
      <c r="F59" s="50"/>
      <c r="G59" s="51"/>
      <c r="H59" s="49"/>
      <c r="I59" s="63"/>
      <c r="J59" s="52"/>
      <c r="K59" s="53"/>
      <c r="L59" s="54"/>
      <c r="M59" s="55">
        <f t="shared" si="3"/>
        <v>0</v>
      </c>
      <c r="N59" s="55"/>
      <c r="O59" s="56"/>
    </row>
    <row r="60" spans="2:15" ht="15" customHeight="1" x14ac:dyDescent="0.15">
      <c r="B60" s="46"/>
      <c r="C60" s="322"/>
      <c r="D60" s="48"/>
      <c r="E60" s="49"/>
      <c r="F60" s="50"/>
      <c r="G60" s="51"/>
      <c r="H60" s="49"/>
      <c r="I60" s="50"/>
      <c r="J60" s="52"/>
      <c r="K60" s="53"/>
      <c r="L60" s="54"/>
      <c r="M60" s="55">
        <f t="shared" si="3"/>
        <v>0</v>
      </c>
      <c r="N60" s="57"/>
      <c r="O60" s="58"/>
    </row>
    <row r="61" spans="2:15" ht="15" customHeight="1" x14ac:dyDescent="0.15">
      <c r="B61" s="46"/>
      <c r="C61" s="322"/>
      <c r="D61" s="48"/>
      <c r="E61" s="49"/>
      <c r="F61" s="50"/>
      <c r="G61" s="51"/>
      <c r="H61" s="49"/>
      <c r="I61" s="64"/>
      <c r="J61" s="52"/>
      <c r="K61" s="53"/>
      <c r="L61" s="54"/>
      <c r="M61" s="55">
        <f t="shared" si="3"/>
        <v>0</v>
      </c>
      <c r="N61" s="57"/>
      <c r="O61" s="58"/>
    </row>
    <row r="62" spans="2:15" ht="15" customHeight="1" x14ac:dyDescent="0.15">
      <c r="B62" s="46"/>
      <c r="C62" s="322"/>
      <c r="D62" s="48"/>
      <c r="E62" s="49"/>
      <c r="F62" s="50"/>
      <c r="G62" s="51"/>
      <c r="H62" s="49"/>
      <c r="I62" s="63"/>
      <c r="J62" s="52"/>
      <c r="K62" s="53"/>
      <c r="L62" s="54"/>
      <c r="M62" s="55">
        <f t="shared" si="3"/>
        <v>0</v>
      </c>
      <c r="N62" s="57"/>
      <c r="O62" s="58"/>
    </row>
    <row r="63" spans="2:15" ht="15" customHeight="1" x14ac:dyDescent="0.15">
      <c r="B63" s="46"/>
      <c r="C63" s="322"/>
      <c r="D63" s="48"/>
      <c r="E63" s="49"/>
      <c r="F63" s="50"/>
      <c r="G63" s="51"/>
      <c r="H63" s="49"/>
      <c r="I63" s="50"/>
      <c r="J63" s="52"/>
      <c r="K63" s="53"/>
      <c r="L63" s="54"/>
      <c r="M63" s="55">
        <f t="shared" si="3"/>
        <v>0</v>
      </c>
      <c r="N63" s="57"/>
      <c r="O63" s="58"/>
    </row>
    <row r="64" spans="2:15" ht="15" customHeight="1" x14ac:dyDescent="0.15">
      <c r="B64" s="46"/>
      <c r="C64" s="322"/>
      <c r="D64" s="48"/>
      <c r="E64" s="49"/>
      <c r="F64" s="50"/>
      <c r="G64" s="51"/>
      <c r="H64" s="49"/>
      <c r="I64" s="50"/>
      <c r="J64" s="51"/>
      <c r="K64" s="53"/>
      <c r="L64" s="54"/>
      <c r="M64" s="55">
        <f t="shared" si="3"/>
        <v>0</v>
      </c>
      <c r="N64" s="59"/>
      <c r="O64" s="56"/>
    </row>
    <row r="65" spans="2:15" ht="15" customHeight="1" x14ac:dyDescent="0.15">
      <c r="B65" s="46"/>
      <c r="C65" s="322"/>
      <c r="D65" s="48"/>
      <c r="E65" s="49"/>
      <c r="F65" s="50"/>
      <c r="G65" s="51"/>
      <c r="H65" s="49"/>
      <c r="I65" s="50"/>
      <c r="J65" s="51"/>
      <c r="K65" s="53"/>
      <c r="L65" s="54"/>
      <c r="M65" s="55">
        <f t="shared" si="3"/>
        <v>0</v>
      </c>
      <c r="N65" s="59"/>
      <c r="O65" s="56"/>
    </row>
    <row r="66" spans="2:15" ht="15" customHeight="1" x14ac:dyDescent="0.15">
      <c r="B66" s="46"/>
      <c r="C66" s="322"/>
      <c r="D66" s="48"/>
      <c r="E66" s="49"/>
      <c r="F66" s="50"/>
      <c r="G66" s="51"/>
      <c r="H66" s="49"/>
      <c r="I66" s="50"/>
      <c r="J66" s="51"/>
      <c r="K66" s="53"/>
      <c r="L66" s="54"/>
      <c r="M66" s="55">
        <f t="shared" si="3"/>
        <v>0</v>
      </c>
      <c r="N66" s="59"/>
      <c r="O66" s="56"/>
    </row>
    <row r="67" spans="2:15" ht="15" customHeight="1" x14ac:dyDescent="0.15">
      <c r="B67" s="332"/>
      <c r="C67" s="333" t="s">
        <v>381</v>
      </c>
      <c r="D67" s="334"/>
      <c r="E67" s="335"/>
      <c r="F67" s="336"/>
      <c r="G67" s="337"/>
      <c r="H67" s="335"/>
      <c r="I67" s="336"/>
      <c r="J67" s="337"/>
      <c r="K67" s="338"/>
      <c r="L67" s="339"/>
      <c r="M67" s="340"/>
      <c r="N67" s="341">
        <f>SUM(N68:N74)</f>
        <v>0</v>
      </c>
      <c r="O67" s="342"/>
    </row>
    <row r="68" spans="2:15" ht="15" customHeight="1" x14ac:dyDescent="0.15">
      <c r="B68" s="45"/>
      <c r="C68" s="361" t="s">
        <v>89</v>
      </c>
      <c r="D68" s="362"/>
      <c r="E68" s="363"/>
      <c r="F68" s="364"/>
      <c r="G68" s="365"/>
      <c r="H68" s="363"/>
      <c r="I68" s="364"/>
      <c r="J68" s="365"/>
      <c r="K68" s="366"/>
      <c r="L68" s="367"/>
      <c r="M68" s="368"/>
      <c r="N68" s="369">
        <f>SUM(M69:M74)</f>
        <v>0</v>
      </c>
      <c r="O68" s="370"/>
    </row>
    <row r="69" spans="2:15" ht="15" customHeight="1" x14ac:dyDescent="0.15">
      <c r="B69" s="46"/>
      <c r="C69" s="322"/>
      <c r="D69" s="48"/>
      <c r="E69" s="49"/>
      <c r="F69" s="50"/>
      <c r="G69" s="51"/>
      <c r="H69" s="49"/>
      <c r="I69" s="50"/>
      <c r="J69" s="52"/>
      <c r="K69" s="53"/>
      <c r="L69" s="54"/>
      <c r="M69" s="55">
        <f>L69*F69*I69</f>
        <v>0</v>
      </c>
      <c r="N69" s="55"/>
      <c r="O69" s="56"/>
    </row>
    <row r="70" spans="2:15" ht="15" customHeight="1" x14ac:dyDescent="0.15">
      <c r="B70" s="46"/>
      <c r="C70" s="322"/>
      <c r="D70" s="48"/>
      <c r="E70" s="49"/>
      <c r="F70" s="50"/>
      <c r="G70" s="51"/>
      <c r="H70" s="49"/>
      <c r="I70" s="50"/>
      <c r="J70" s="52"/>
      <c r="K70" s="53"/>
      <c r="L70" s="54"/>
      <c r="M70" s="55">
        <f t="shared" ref="M70:M74" si="4">L70*F70*I70</f>
        <v>0</v>
      </c>
      <c r="N70" s="55"/>
      <c r="O70" s="56"/>
    </row>
    <row r="71" spans="2:15" ht="15" customHeight="1" x14ac:dyDescent="0.15">
      <c r="B71" s="46"/>
      <c r="C71" s="322"/>
      <c r="D71" s="48"/>
      <c r="E71" s="49"/>
      <c r="F71" s="50"/>
      <c r="G71" s="51"/>
      <c r="H71" s="49"/>
      <c r="I71" s="50"/>
      <c r="J71" s="52"/>
      <c r="K71" s="53"/>
      <c r="L71" s="54"/>
      <c r="M71" s="55">
        <f t="shared" si="4"/>
        <v>0</v>
      </c>
      <c r="N71" s="55"/>
      <c r="O71" s="56"/>
    </row>
    <row r="72" spans="2:15" ht="15" customHeight="1" x14ac:dyDescent="0.15">
      <c r="B72" s="46"/>
      <c r="C72" s="322"/>
      <c r="D72" s="48"/>
      <c r="E72" s="49"/>
      <c r="F72" s="50"/>
      <c r="G72" s="51"/>
      <c r="H72" s="49"/>
      <c r="I72" s="50"/>
      <c r="J72" s="51"/>
      <c r="K72" s="53"/>
      <c r="L72" s="54"/>
      <c r="M72" s="55">
        <f t="shared" si="4"/>
        <v>0</v>
      </c>
      <c r="N72" s="59"/>
      <c r="O72" s="56"/>
    </row>
    <row r="73" spans="2:15" ht="15" customHeight="1" x14ac:dyDescent="0.15">
      <c r="B73" s="46"/>
      <c r="C73" s="322"/>
      <c r="D73" s="48"/>
      <c r="E73" s="49"/>
      <c r="F73" s="50"/>
      <c r="G73" s="51"/>
      <c r="H73" s="49"/>
      <c r="I73" s="50"/>
      <c r="J73" s="51"/>
      <c r="K73" s="53"/>
      <c r="L73" s="54"/>
      <c r="M73" s="55">
        <f t="shared" si="4"/>
        <v>0</v>
      </c>
      <c r="N73" s="59"/>
      <c r="O73" s="56"/>
    </row>
    <row r="74" spans="2:15" ht="15" customHeight="1" x14ac:dyDescent="0.15">
      <c r="B74" s="46"/>
      <c r="C74" s="322"/>
      <c r="D74" s="48"/>
      <c r="E74" s="49"/>
      <c r="F74" s="50"/>
      <c r="G74" s="51"/>
      <c r="H74" s="49"/>
      <c r="I74" s="50"/>
      <c r="J74" s="51"/>
      <c r="K74" s="53"/>
      <c r="L74" s="54"/>
      <c r="M74" s="55">
        <f t="shared" si="4"/>
        <v>0</v>
      </c>
      <c r="N74" s="59"/>
      <c r="O74" s="56"/>
    </row>
    <row r="75" spans="2:15" ht="15" customHeight="1" x14ac:dyDescent="0.15">
      <c r="B75" s="332"/>
      <c r="C75" s="333" t="s">
        <v>397</v>
      </c>
      <c r="D75" s="334"/>
      <c r="E75" s="335"/>
      <c r="F75" s="336"/>
      <c r="G75" s="337"/>
      <c r="H75" s="335"/>
      <c r="I75" s="336"/>
      <c r="J75" s="337"/>
      <c r="K75" s="338"/>
      <c r="L75" s="339"/>
      <c r="M75" s="340"/>
      <c r="N75" s="341">
        <f>SUM(N76:N83)</f>
        <v>0</v>
      </c>
      <c r="O75" s="342"/>
    </row>
    <row r="76" spans="2:15" ht="15" customHeight="1" x14ac:dyDescent="0.15">
      <c r="B76" s="45"/>
      <c r="C76" s="361" t="s">
        <v>24</v>
      </c>
      <c r="D76" s="362"/>
      <c r="E76" s="363"/>
      <c r="F76" s="364"/>
      <c r="G76" s="365"/>
      <c r="H76" s="363"/>
      <c r="I76" s="364"/>
      <c r="J76" s="365"/>
      <c r="K76" s="366"/>
      <c r="L76" s="367"/>
      <c r="M76" s="368"/>
      <c r="N76" s="369">
        <f>SUM(M77:M83)</f>
        <v>0</v>
      </c>
      <c r="O76" s="370"/>
    </row>
    <row r="77" spans="2:15" ht="15" customHeight="1" x14ac:dyDescent="0.15">
      <c r="B77" s="46"/>
      <c r="C77" s="322"/>
      <c r="D77" s="48"/>
      <c r="E77" s="49"/>
      <c r="F77" s="50"/>
      <c r="G77" s="52"/>
      <c r="H77" s="49"/>
      <c r="I77" s="50"/>
      <c r="J77" s="52"/>
      <c r="K77" s="53"/>
      <c r="L77" s="54"/>
      <c r="M77" s="55">
        <f>L77*F77*I77</f>
        <v>0</v>
      </c>
      <c r="N77" s="55"/>
      <c r="O77" s="345"/>
    </row>
    <row r="78" spans="2:15" ht="15" customHeight="1" x14ac:dyDescent="0.15">
      <c r="B78" s="46"/>
      <c r="C78" s="322"/>
      <c r="D78" s="48"/>
      <c r="E78" s="49"/>
      <c r="F78" s="50"/>
      <c r="G78" s="52"/>
      <c r="H78" s="49"/>
      <c r="I78" s="50"/>
      <c r="J78" s="52"/>
      <c r="K78" s="53"/>
      <c r="L78" s="54"/>
      <c r="M78" s="55">
        <f>L78*F78*I78</f>
        <v>0</v>
      </c>
      <c r="N78" s="57"/>
      <c r="O78" s="347"/>
    </row>
    <row r="79" spans="2:15" ht="15" customHeight="1" x14ac:dyDescent="0.15">
      <c r="B79" s="46"/>
      <c r="C79" s="322"/>
      <c r="D79" s="48"/>
      <c r="E79" s="49"/>
      <c r="F79" s="50"/>
      <c r="G79" s="52"/>
      <c r="H79" s="49"/>
      <c r="I79" s="50"/>
      <c r="J79" s="52"/>
      <c r="K79" s="53"/>
      <c r="L79" s="54"/>
      <c r="M79" s="55">
        <f>L79*F79*I79</f>
        <v>0</v>
      </c>
      <c r="N79" s="57"/>
      <c r="O79" s="346"/>
    </row>
    <row r="80" spans="2:15" ht="15" customHeight="1" x14ac:dyDescent="0.15">
      <c r="B80" s="46"/>
      <c r="C80" s="322"/>
      <c r="D80" s="48"/>
      <c r="E80" s="49"/>
      <c r="F80" s="50"/>
      <c r="G80" s="52"/>
      <c r="H80" s="49"/>
      <c r="I80" s="50"/>
      <c r="J80" s="52"/>
      <c r="K80" s="53"/>
      <c r="L80" s="54"/>
      <c r="M80" s="55">
        <f>L80*F80*I80</f>
        <v>0</v>
      </c>
      <c r="N80" s="57"/>
      <c r="O80" s="345"/>
    </row>
    <row r="81" spans="2:15" ht="15" customHeight="1" x14ac:dyDescent="0.15">
      <c r="B81" s="46"/>
      <c r="C81" s="322"/>
      <c r="D81" s="48"/>
      <c r="E81" s="49"/>
      <c r="F81" s="50"/>
      <c r="G81" s="52"/>
      <c r="H81" s="49"/>
      <c r="I81" s="50"/>
      <c r="J81" s="52"/>
      <c r="K81" s="53"/>
      <c r="L81" s="54"/>
      <c r="M81" s="55">
        <f>L81*F81*I81</f>
        <v>0</v>
      </c>
      <c r="N81" s="57"/>
      <c r="O81" s="347"/>
    </row>
    <row r="82" spans="2:15" ht="15" customHeight="1" x14ac:dyDescent="0.15">
      <c r="B82" s="46"/>
      <c r="C82" s="322"/>
      <c r="D82" s="48"/>
      <c r="E82" s="49"/>
      <c r="F82" s="50"/>
      <c r="G82" s="51"/>
      <c r="H82" s="49"/>
      <c r="I82" s="50"/>
      <c r="J82" s="51"/>
      <c r="K82" s="53"/>
      <c r="L82" s="54"/>
      <c r="M82" s="55">
        <f t="shared" ref="M82:M83" si="5">L82*F82*I82</f>
        <v>0</v>
      </c>
      <c r="N82" s="59"/>
      <c r="O82" s="56"/>
    </row>
    <row r="83" spans="2:15" ht="15.75" customHeight="1" x14ac:dyDescent="0.15">
      <c r="B83" s="46"/>
      <c r="C83" s="322"/>
      <c r="D83" s="48"/>
      <c r="E83" s="49"/>
      <c r="F83" s="50"/>
      <c r="G83" s="51"/>
      <c r="H83" s="49"/>
      <c r="I83" s="50"/>
      <c r="J83" s="51"/>
      <c r="K83" s="53"/>
      <c r="L83" s="54"/>
      <c r="M83" s="55">
        <f t="shared" si="5"/>
        <v>0</v>
      </c>
      <c r="N83" s="59"/>
      <c r="O83" s="56"/>
    </row>
    <row r="84" spans="2:15" ht="15" customHeight="1" x14ac:dyDescent="0.15">
      <c r="B84" s="332"/>
      <c r="C84" s="333" t="s">
        <v>25</v>
      </c>
      <c r="D84" s="334"/>
      <c r="E84" s="335"/>
      <c r="F84" s="336"/>
      <c r="G84" s="337"/>
      <c r="H84" s="335"/>
      <c r="I84" s="336"/>
      <c r="J84" s="337"/>
      <c r="K84" s="338"/>
      <c r="L84" s="339"/>
      <c r="M84" s="340"/>
      <c r="N84" s="341">
        <f>SUM(N85:N93)</f>
        <v>0</v>
      </c>
      <c r="O84" s="342"/>
    </row>
    <row r="85" spans="2:15" ht="15" customHeight="1" x14ac:dyDescent="0.15">
      <c r="B85" s="45"/>
      <c r="C85" s="361" t="s">
        <v>26</v>
      </c>
      <c r="D85" s="371"/>
      <c r="E85" s="363"/>
      <c r="F85" s="364"/>
      <c r="G85" s="365"/>
      <c r="H85" s="363"/>
      <c r="I85" s="364"/>
      <c r="J85" s="365"/>
      <c r="K85" s="366"/>
      <c r="L85" s="367"/>
      <c r="M85" s="368"/>
      <c r="N85" s="369">
        <f>SUM(M86:M93)</f>
        <v>0</v>
      </c>
      <c r="O85" s="370"/>
    </row>
    <row r="86" spans="2:15" ht="15" customHeight="1" x14ac:dyDescent="0.15">
      <c r="B86" s="46"/>
      <c r="C86" s="322"/>
      <c r="D86" s="48"/>
      <c r="E86" s="49"/>
      <c r="F86" s="50"/>
      <c r="G86" s="51"/>
      <c r="H86" s="49"/>
      <c r="I86" s="50"/>
      <c r="J86" s="52"/>
      <c r="K86" s="53"/>
      <c r="L86" s="54"/>
      <c r="M86" s="55">
        <f>L86*F86*I86</f>
        <v>0</v>
      </c>
      <c r="N86" s="55"/>
      <c r="O86" s="58"/>
    </row>
    <row r="87" spans="2:15" ht="15" customHeight="1" x14ac:dyDescent="0.15">
      <c r="B87" s="46"/>
      <c r="C87" s="322"/>
      <c r="D87" s="48"/>
      <c r="E87" s="49"/>
      <c r="F87" s="50"/>
      <c r="G87" s="51"/>
      <c r="H87" s="49"/>
      <c r="I87" s="50"/>
      <c r="J87" s="52"/>
      <c r="K87" s="53"/>
      <c r="L87" s="54"/>
      <c r="M87" s="55">
        <f t="shared" ref="M87:M97" si="6">L87*F87*I87</f>
        <v>0</v>
      </c>
      <c r="N87" s="55"/>
      <c r="O87" s="58"/>
    </row>
    <row r="88" spans="2:15" ht="15" customHeight="1" x14ac:dyDescent="0.15">
      <c r="B88" s="46"/>
      <c r="C88" s="322"/>
      <c r="D88" s="48"/>
      <c r="E88" s="49"/>
      <c r="F88" s="50"/>
      <c r="G88" s="51"/>
      <c r="H88" s="49"/>
      <c r="I88" s="50"/>
      <c r="J88" s="52"/>
      <c r="K88" s="53"/>
      <c r="L88" s="54"/>
      <c r="M88" s="55">
        <f t="shared" ref="M88:M92" si="7">L88*F88*I88</f>
        <v>0</v>
      </c>
      <c r="N88" s="55"/>
      <c r="O88" s="58"/>
    </row>
    <row r="89" spans="2:15" ht="15" customHeight="1" x14ac:dyDescent="0.15">
      <c r="B89" s="46"/>
      <c r="C89" s="322"/>
      <c r="D89" s="48"/>
      <c r="E89" s="49"/>
      <c r="F89" s="50"/>
      <c r="G89" s="51"/>
      <c r="H89" s="49"/>
      <c r="I89" s="50"/>
      <c r="J89" s="52"/>
      <c r="K89" s="53"/>
      <c r="L89" s="54"/>
      <c r="M89" s="55">
        <f t="shared" si="7"/>
        <v>0</v>
      </c>
      <c r="N89" s="55"/>
      <c r="O89" s="58"/>
    </row>
    <row r="90" spans="2:15" ht="15" customHeight="1" x14ac:dyDescent="0.15">
      <c r="B90" s="46"/>
      <c r="C90" s="322"/>
      <c r="D90" s="48"/>
      <c r="E90" s="49"/>
      <c r="F90" s="50"/>
      <c r="G90" s="51"/>
      <c r="H90" s="49"/>
      <c r="I90" s="50"/>
      <c r="J90" s="52"/>
      <c r="K90" s="53"/>
      <c r="L90" s="54"/>
      <c r="M90" s="55">
        <f t="shared" si="7"/>
        <v>0</v>
      </c>
      <c r="N90" s="55"/>
      <c r="O90" s="58"/>
    </row>
    <row r="91" spans="2:15" ht="15" customHeight="1" x14ac:dyDescent="0.15">
      <c r="B91" s="46"/>
      <c r="C91" s="322"/>
      <c r="D91" s="48"/>
      <c r="E91" s="49"/>
      <c r="F91" s="50"/>
      <c r="G91" s="51"/>
      <c r="H91" s="49"/>
      <c r="I91" s="50"/>
      <c r="J91" s="52"/>
      <c r="K91" s="53"/>
      <c r="L91" s="54"/>
      <c r="M91" s="55">
        <f t="shared" si="7"/>
        <v>0</v>
      </c>
      <c r="N91" s="55"/>
      <c r="O91" s="58"/>
    </row>
    <row r="92" spans="2:15" ht="15" customHeight="1" x14ac:dyDescent="0.15">
      <c r="B92" s="46"/>
      <c r="C92" s="322"/>
      <c r="D92" s="48"/>
      <c r="E92" s="49"/>
      <c r="F92" s="50"/>
      <c r="G92" s="51"/>
      <c r="H92" s="49"/>
      <c r="I92" s="50"/>
      <c r="J92" s="52"/>
      <c r="K92" s="53"/>
      <c r="L92" s="54"/>
      <c r="M92" s="55">
        <f t="shared" si="7"/>
        <v>0</v>
      </c>
      <c r="N92" s="55"/>
      <c r="O92" s="58"/>
    </row>
    <row r="93" spans="2:15" x14ac:dyDescent="0.15">
      <c r="B93" s="46"/>
      <c r="C93" s="322"/>
      <c r="D93" s="48"/>
      <c r="E93" s="49"/>
      <c r="F93" s="50"/>
      <c r="G93" s="51"/>
      <c r="H93" s="49"/>
      <c r="I93" s="50"/>
      <c r="J93" s="52"/>
      <c r="K93" s="53"/>
      <c r="L93" s="54"/>
      <c r="M93" s="55">
        <f t="shared" si="6"/>
        <v>0</v>
      </c>
      <c r="N93" s="55"/>
      <c r="O93" s="65"/>
    </row>
    <row r="94" spans="2:15" x14ac:dyDescent="0.15">
      <c r="B94" s="332"/>
      <c r="C94" s="333" t="s">
        <v>353</v>
      </c>
      <c r="D94" s="334"/>
      <c r="E94" s="335"/>
      <c r="F94" s="336"/>
      <c r="G94" s="337"/>
      <c r="H94" s="335"/>
      <c r="I94" s="336"/>
      <c r="J94" s="337"/>
      <c r="K94" s="338"/>
      <c r="L94" s="339"/>
      <c r="M94" s="340"/>
      <c r="N94" s="341">
        <f>SUM(N95:N97)</f>
        <v>0</v>
      </c>
      <c r="O94" s="342"/>
    </row>
    <row r="95" spans="2:15" ht="15" customHeight="1" x14ac:dyDescent="0.15">
      <c r="B95" s="45"/>
      <c r="C95" s="361" t="s">
        <v>26</v>
      </c>
      <c r="D95" s="371"/>
      <c r="E95" s="363"/>
      <c r="F95" s="364"/>
      <c r="G95" s="365"/>
      <c r="H95" s="363"/>
      <c r="I95" s="364"/>
      <c r="J95" s="365"/>
      <c r="K95" s="366"/>
      <c r="L95" s="367"/>
      <c r="M95" s="368"/>
      <c r="N95" s="369">
        <f>SUM(M96:M97)</f>
        <v>0</v>
      </c>
      <c r="O95" s="370"/>
    </row>
    <row r="96" spans="2:15" ht="15" customHeight="1" x14ac:dyDescent="0.15">
      <c r="B96" s="46"/>
      <c r="C96" s="322"/>
      <c r="D96" s="48"/>
      <c r="E96" s="49"/>
      <c r="F96" s="50"/>
      <c r="G96" s="51"/>
      <c r="H96" s="49"/>
      <c r="I96" s="50"/>
      <c r="J96" s="51"/>
      <c r="K96" s="53"/>
      <c r="L96" s="54"/>
      <c r="M96" s="55">
        <f t="shared" si="6"/>
        <v>0</v>
      </c>
      <c r="N96" s="59"/>
      <c r="O96" s="56"/>
    </row>
    <row r="97" spans="1:15" ht="15" customHeight="1" thickBot="1" x14ac:dyDescent="0.2">
      <c r="B97" s="66"/>
      <c r="C97" s="372"/>
      <c r="D97" s="68"/>
      <c r="E97" s="69"/>
      <c r="F97" s="70"/>
      <c r="G97" s="71"/>
      <c r="H97" s="69"/>
      <c r="I97" s="70"/>
      <c r="J97" s="71"/>
      <c r="K97" s="72"/>
      <c r="L97" s="73"/>
      <c r="M97" s="312">
        <f t="shared" si="6"/>
        <v>0</v>
      </c>
      <c r="N97" s="75"/>
      <c r="O97" s="76"/>
    </row>
    <row r="98" spans="1:15" ht="15" customHeight="1" thickTop="1" x14ac:dyDescent="0.15">
      <c r="B98" s="77"/>
      <c r="C98" s="100" t="s">
        <v>27</v>
      </c>
      <c r="D98" s="79"/>
      <c r="E98" s="80"/>
      <c r="F98" s="81"/>
      <c r="G98" s="82"/>
      <c r="H98" s="80"/>
      <c r="I98" s="81"/>
      <c r="J98" s="82"/>
      <c r="K98" s="83"/>
      <c r="L98" s="84"/>
      <c r="M98" s="107"/>
      <c r="N98" s="86">
        <f>N15+N25+N35+N45+N67+N75+N84+N94</f>
        <v>0</v>
      </c>
      <c r="O98" s="87"/>
    </row>
    <row r="99" spans="1:15" ht="15" customHeight="1" x14ac:dyDescent="0.15">
      <c r="B99" s="77"/>
      <c r="C99" s="78"/>
      <c r="D99" s="79"/>
      <c r="E99" s="80"/>
      <c r="F99" s="81"/>
      <c r="G99" s="82"/>
      <c r="H99" s="80"/>
      <c r="I99" s="81"/>
      <c r="J99" s="82"/>
      <c r="K99" s="83"/>
      <c r="L99" s="84"/>
      <c r="M99" s="85"/>
      <c r="N99" s="86"/>
      <c r="O99" s="87"/>
    </row>
    <row r="100" spans="1:15" ht="15" customHeight="1" thickBot="1" x14ac:dyDescent="0.2">
      <c r="B100" s="88"/>
      <c r="C100" s="89" t="s">
        <v>28</v>
      </c>
      <c r="D100" s="90"/>
      <c r="E100" s="91"/>
      <c r="F100" s="92"/>
      <c r="G100" s="93"/>
      <c r="H100" s="91"/>
      <c r="I100" s="92"/>
      <c r="J100" s="93"/>
      <c r="K100" s="94"/>
      <c r="L100" s="95"/>
      <c r="M100" s="96"/>
      <c r="N100" s="97"/>
      <c r="O100" s="98"/>
    </row>
    <row r="101" spans="1:15" ht="15" customHeight="1" thickTop="1" x14ac:dyDescent="0.15">
      <c r="B101" s="99"/>
      <c r="C101" s="100" t="s">
        <v>29</v>
      </c>
      <c r="D101" s="101"/>
      <c r="E101" s="102"/>
      <c r="F101" s="103"/>
      <c r="G101" s="104"/>
      <c r="H101" s="102"/>
      <c r="I101" s="103"/>
      <c r="J101" s="104"/>
      <c r="K101" s="105"/>
      <c r="L101" s="106"/>
      <c r="M101" s="107"/>
      <c r="N101" s="160">
        <f>SUM(N98:N100)</f>
        <v>0</v>
      </c>
      <c r="O101" s="108"/>
    </row>
    <row r="102" spans="1:15" ht="15" customHeight="1" thickBot="1" x14ac:dyDescent="0.2">
      <c r="B102" s="88"/>
      <c r="C102" s="89" t="s">
        <v>354</v>
      </c>
      <c r="D102" s="90"/>
      <c r="E102" s="91"/>
      <c r="F102" s="92"/>
      <c r="G102" s="93"/>
      <c r="H102" s="91"/>
      <c r="I102" s="92"/>
      <c r="J102" s="93"/>
      <c r="K102" s="94"/>
      <c r="L102" s="95"/>
      <c r="M102" s="96"/>
      <c r="N102" s="97">
        <f>N101*0.1</f>
        <v>0</v>
      </c>
      <c r="O102" s="98"/>
    </row>
    <row r="103" spans="1:15" ht="20.25" customHeight="1" thickTop="1" x14ac:dyDescent="0.15">
      <c r="A103" s="109"/>
      <c r="B103" s="110"/>
      <c r="C103" s="111" t="s">
        <v>30</v>
      </c>
      <c r="D103" s="112"/>
      <c r="E103" s="113"/>
      <c r="F103" s="114"/>
      <c r="G103" s="115"/>
      <c r="H103" s="113"/>
      <c r="I103" s="114"/>
      <c r="J103" s="115"/>
      <c r="K103" s="111"/>
      <c r="L103" s="116"/>
      <c r="M103" s="117"/>
      <c r="N103" s="118">
        <f>SUM(N101:N102)</f>
        <v>0</v>
      </c>
      <c r="O103" s="119"/>
    </row>
    <row r="104" spans="1:15" x14ac:dyDescent="0.15">
      <c r="B104" s="120"/>
      <c r="C104" s="120"/>
      <c r="D104" s="120"/>
      <c r="E104" s="121"/>
      <c r="F104" s="122"/>
      <c r="G104" s="122"/>
      <c r="H104" s="121"/>
      <c r="I104" s="122"/>
      <c r="J104" s="122"/>
      <c r="K104" s="120"/>
      <c r="L104" s="123"/>
      <c r="M104" s="123"/>
      <c r="N104" s="124"/>
      <c r="O104" s="125"/>
    </row>
    <row r="105" spans="1:15" hidden="1" x14ac:dyDescent="0.15">
      <c r="B105" s="1" t="s">
        <v>31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idden="1" x14ac:dyDescent="0.15">
      <c r="B106" s="42"/>
      <c r="C106" s="521" t="s">
        <v>14</v>
      </c>
      <c r="D106" s="522"/>
      <c r="E106" s="523" t="s">
        <v>15</v>
      </c>
      <c r="F106" s="524"/>
      <c r="G106" s="525"/>
      <c r="H106" s="523" t="s">
        <v>16</v>
      </c>
      <c r="I106" s="524"/>
      <c r="J106" s="525"/>
      <c r="K106" s="521" t="s">
        <v>17</v>
      </c>
      <c r="L106" s="522"/>
      <c r="M106" s="43" t="s">
        <v>32</v>
      </c>
      <c r="N106" s="126" t="s">
        <v>33</v>
      </c>
      <c r="O106" s="42" t="s">
        <v>20</v>
      </c>
    </row>
    <row r="107" spans="1:15" hidden="1" x14ac:dyDescent="0.15">
      <c r="B107" s="127"/>
      <c r="C107" s="128"/>
      <c r="D107" s="129"/>
      <c r="E107" s="130"/>
      <c r="F107" s="131"/>
      <c r="G107" s="132"/>
      <c r="H107" s="130"/>
      <c r="I107" s="131"/>
      <c r="J107" s="132"/>
      <c r="K107" s="133"/>
      <c r="L107" s="134"/>
      <c r="M107" s="135"/>
      <c r="N107" s="136"/>
      <c r="O107" s="137"/>
    </row>
    <row r="108" spans="1:15" hidden="1" x14ac:dyDescent="0.15">
      <c r="B108" s="45"/>
      <c r="C108" s="138" t="s">
        <v>34</v>
      </c>
      <c r="D108" s="139"/>
      <c r="E108" s="140"/>
      <c r="F108" s="141"/>
      <c r="G108" s="142"/>
      <c r="H108" s="140"/>
      <c r="I108" s="141"/>
      <c r="J108" s="142"/>
      <c r="K108" s="143"/>
      <c r="L108" s="144"/>
      <c r="M108" s="145"/>
      <c r="N108" s="146">
        <f>SUM(N109:N114)</f>
        <v>0</v>
      </c>
      <c r="O108" s="147"/>
    </row>
    <row r="109" spans="1:15" hidden="1" x14ac:dyDescent="0.15">
      <c r="B109" s="46"/>
      <c r="C109" s="148"/>
      <c r="D109" s="149"/>
      <c r="E109" s="150"/>
      <c r="F109" s="151">
        <v>1</v>
      </c>
      <c r="G109" s="152"/>
      <c r="H109" s="150"/>
      <c r="I109" s="151">
        <v>1</v>
      </c>
      <c r="J109" s="152"/>
      <c r="K109" s="153"/>
      <c r="L109" s="54"/>
      <c r="M109" s="55">
        <f t="shared" ref="M109:M114" si="8">L109*F109*I109</f>
        <v>0</v>
      </c>
      <c r="N109" s="55">
        <f t="shared" ref="N109:N114" si="9">ROUND(M109/1.05,0)</f>
        <v>0</v>
      </c>
      <c r="O109" s="154"/>
    </row>
    <row r="110" spans="1:15" hidden="1" x14ac:dyDescent="0.15">
      <c r="B110" s="46"/>
      <c r="C110" s="148"/>
      <c r="D110" s="149"/>
      <c r="E110" s="150"/>
      <c r="F110" s="151">
        <v>1</v>
      </c>
      <c r="G110" s="152"/>
      <c r="H110" s="150"/>
      <c r="I110" s="151">
        <v>1</v>
      </c>
      <c r="J110" s="152"/>
      <c r="K110" s="153"/>
      <c r="L110" s="54"/>
      <c r="M110" s="55">
        <f t="shared" si="8"/>
        <v>0</v>
      </c>
      <c r="N110" s="55">
        <f t="shared" si="9"/>
        <v>0</v>
      </c>
      <c r="O110" s="154"/>
    </row>
    <row r="111" spans="1:15" hidden="1" x14ac:dyDescent="0.15">
      <c r="B111" s="46"/>
      <c r="C111" s="148"/>
      <c r="D111" s="149"/>
      <c r="E111" s="150"/>
      <c r="F111" s="151">
        <v>1</v>
      </c>
      <c r="G111" s="152"/>
      <c r="H111" s="150"/>
      <c r="I111" s="151">
        <v>1</v>
      </c>
      <c r="J111" s="152"/>
      <c r="K111" s="153"/>
      <c r="L111" s="54"/>
      <c r="M111" s="55">
        <f t="shared" si="8"/>
        <v>0</v>
      </c>
      <c r="N111" s="55">
        <f t="shared" si="9"/>
        <v>0</v>
      </c>
      <c r="O111" s="154"/>
    </row>
    <row r="112" spans="1:15" hidden="1" x14ac:dyDescent="0.15">
      <c r="B112" s="155"/>
      <c r="C112" s="148"/>
      <c r="D112" s="149"/>
      <c r="E112" s="150"/>
      <c r="F112" s="151">
        <v>1</v>
      </c>
      <c r="G112" s="152"/>
      <c r="H112" s="150"/>
      <c r="I112" s="151">
        <v>1</v>
      </c>
      <c r="J112" s="152"/>
      <c r="K112" s="153"/>
      <c r="L112" s="54"/>
      <c r="M112" s="55">
        <f t="shared" si="8"/>
        <v>0</v>
      </c>
      <c r="N112" s="55">
        <f t="shared" si="9"/>
        <v>0</v>
      </c>
      <c r="O112" s="156"/>
    </row>
    <row r="113" spans="1:15" hidden="1" x14ac:dyDescent="0.15">
      <c r="B113" s="46"/>
      <c r="C113" s="148"/>
      <c r="D113" s="149"/>
      <c r="E113" s="150"/>
      <c r="F113" s="151">
        <v>1</v>
      </c>
      <c r="G113" s="152"/>
      <c r="H113" s="150"/>
      <c r="I113" s="151">
        <v>1</v>
      </c>
      <c r="J113" s="152"/>
      <c r="K113" s="153"/>
      <c r="L113" s="54"/>
      <c r="M113" s="55">
        <f t="shared" si="8"/>
        <v>0</v>
      </c>
      <c r="N113" s="55">
        <f t="shared" si="9"/>
        <v>0</v>
      </c>
      <c r="O113" s="154"/>
    </row>
    <row r="114" spans="1:15" hidden="1" x14ac:dyDescent="0.15">
      <c r="B114" s="46"/>
      <c r="C114" s="148"/>
      <c r="D114" s="149"/>
      <c r="E114" s="150"/>
      <c r="F114" s="151">
        <v>1</v>
      </c>
      <c r="G114" s="152"/>
      <c r="H114" s="150"/>
      <c r="I114" s="151">
        <v>1</v>
      </c>
      <c r="J114" s="152"/>
      <c r="K114" s="153"/>
      <c r="L114" s="54"/>
      <c r="M114" s="55">
        <f t="shared" si="8"/>
        <v>0</v>
      </c>
      <c r="N114" s="55">
        <f t="shared" si="9"/>
        <v>0</v>
      </c>
      <c r="O114" s="154"/>
    </row>
    <row r="115" spans="1:15" ht="15" hidden="1" thickBot="1" x14ac:dyDescent="0.2">
      <c r="B115" s="46"/>
      <c r="C115" s="148"/>
      <c r="D115" s="149"/>
      <c r="E115" s="150"/>
      <c r="F115" s="151"/>
      <c r="G115" s="152"/>
      <c r="H115" s="150"/>
      <c r="I115" s="151"/>
      <c r="J115" s="152"/>
      <c r="K115" s="153"/>
      <c r="L115" s="54"/>
      <c r="M115" s="55"/>
      <c r="N115" s="55"/>
      <c r="O115" s="154"/>
    </row>
    <row r="116" spans="1:15" ht="15" hidden="1" customHeight="1" thickTop="1" x14ac:dyDescent="0.15">
      <c r="A116" s="109"/>
      <c r="B116" s="532"/>
      <c r="C116" s="534" t="s">
        <v>35</v>
      </c>
      <c r="D116" s="535"/>
      <c r="E116" s="538"/>
      <c r="F116" s="539"/>
      <c r="G116" s="540"/>
      <c r="H116" s="538"/>
      <c r="I116" s="539"/>
      <c r="J116" s="540"/>
      <c r="K116" s="157" t="s">
        <v>36</v>
      </c>
      <c r="L116" s="158" t="s">
        <v>37</v>
      </c>
      <c r="M116" s="159" t="e">
        <f>M117-N116</f>
        <v>#REF!</v>
      </c>
      <c r="N116" s="528" t="e">
        <f>SUMIF(#REF!,"*",N108:N115)</f>
        <v>#REF!</v>
      </c>
      <c r="O116" s="530"/>
    </row>
    <row r="117" spans="1:15" ht="15" hidden="1" customHeight="1" x14ac:dyDescent="0.15">
      <c r="A117" s="109"/>
      <c r="B117" s="533"/>
      <c r="C117" s="536"/>
      <c r="D117" s="537"/>
      <c r="E117" s="541"/>
      <c r="F117" s="542"/>
      <c r="G117" s="543"/>
      <c r="H117" s="541"/>
      <c r="I117" s="542"/>
      <c r="J117" s="543"/>
      <c r="K117" s="161" t="s">
        <v>38</v>
      </c>
      <c r="L117" s="162" t="s">
        <v>39</v>
      </c>
      <c r="M117" s="163" t="e">
        <f>SUMIF((#REF!),"",M108:M115)</f>
        <v>#REF!</v>
      </c>
      <c r="N117" s="529"/>
      <c r="O117" s="531"/>
    </row>
    <row r="118" spans="1:15" hidden="1" x14ac:dyDescent="0.15">
      <c r="B118" s="120"/>
      <c r="C118" s="120"/>
      <c r="D118" s="120"/>
      <c r="E118" s="121"/>
      <c r="F118" s="122"/>
      <c r="G118" s="122"/>
      <c r="H118" s="121"/>
      <c r="I118" s="122"/>
      <c r="J118" s="122"/>
      <c r="K118" s="120"/>
      <c r="L118" s="123"/>
      <c r="M118" s="123"/>
      <c r="N118" s="124"/>
      <c r="O118" s="125"/>
    </row>
    <row r="119" spans="1:15" hidden="1" x14ac:dyDescent="0.15">
      <c r="B119" s="1" t="s">
        <v>40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idden="1" x14ac:dyDescent="0.15">
      <c r="B120" s="42"/>
      <c r="C120" s="521" t="s">
        <v>14</v>
      </c>
      <c r="D120" s="522"/>
      <c r="E120" s="523" t="s">
        <v>15</v>
      </c>
      <c r="F120" s="524"/>
      <c r="G120" s="525"/>
      <c r="H120" s="523" t="s">
        <v>16</v>
      </c>
      <c r="I120" s="524"/>
      <c r="J120" s="525"/>
      <c r="K120" s="521" t="s">
        <v>17</v>
      </c>
      <c r="L120" s="522"/>
      <c r="M120" s="43" t="s">
        <v>18</v>
      </c>
      <c r="N120" s="44" t="s">
        <v>19</v>
      </c>
      <c r="O120" s="42" t="s">
        <v>20</v>
      </c>
    </row>
    <row r="121" spans="1:15" hidden="1" x14ac:dyDescent="0.15">
      <c r="B121" s="127"/>
      <c r="C121" s="128"/>
      <c r="D121" s="129"/>
      <c r="E121" s="130"/>
      <c r="F121" s="131"/>
      <c r="G121" s="132"/>
      <c r="H121" s="130"/>
      <c r="I121" s="131"/>
      <c r="J121" s="132"/>
      <c r="K121" s="133"/>
      <c r="L121" s="134"/>
      <c r="M121" s="135"/>
      <c r="N121" s="136"/>
      <c r="O121" s="137"/>
    </row>
    <row r="122" spans="1:15" hidden="1" x14ac:dyDescent="0.15">
      <c r="B122" s="45"/>
      <c r="C122" s="138" t="s">
        <v>34</v>
      </c>
      <c r="D122" s="139"/>
      <c r="E122" s="140"/>
      <c r="F122" s="141"/>
      <c r="G122" s="142"/>
      <c r="H122" s="140"/>
      <c r="I122" s="141"/>
      <c r="J122" s="142"/>
      <c r="K122" s="143"/>
      <c r="L122" s="144"/>
      <c r="M122" s="145"/>
      <c r="N122" s="146">
        <f>SUM(N123:N128)</f>
        <v>0</v>
      </c>
      <c r="O122" s="147"/>
    </row>
    <row r="123" spans="1:15" hidden="1" x14ac:dyDescent="0.15">
      <c r="B123" s="46"/>
      <c r="C123" s="148"/>
      <c r="D123" s="149"/>
      <c r="E123" s="150"/>
      <c r="F123" s="151">
        <v>1</v>
      </c>
      <c r="G123" s="152"/>
      <c r="H123" s="150"/>
      <c r="I123" s="151">
        <v>1</v>
      </c>
      <c r="J123" s="152"/>
      <c r="K123" s="153"/>
      <c r="L123" s="54"/>
      <c r="M123" s="55">
        <f t="shared" ref="M123:M128" si="10">L123*F123*I123</f>
        <v>0</v>
      </c>
      <c r="N123" s="55"/>
      <c r="O123" s="154"/>
    </row>
    <row r="124" spans="1:15" hidden="1" x14ac:dyDescent="0.15">
      <c r="B124" s="46"/>
      <c r="C124" s="148"/>
      <c r="D124" s="149"/>
      <c r="E124" s="150"/>
      <c r="F124" s="151">
        <v>1</v>
      </c>
      <c r="G124" s="152"/>
      <c r="H124" s="150"/>
      <c r="I124" s="151">
        <v>1</v>
      </c>
      <c r="J124" s="152"/>
      <c r="K124" s="153"/>
      <c r="L124" s="54"/>
      <c r="M124" s="55">
        <f t="shared" si="10"/>
        <v>0</v>
      </c>
      <c r="N124" s="55"/>
      <c r="O124" s="154"/>
    </row>
    <row r="125" spans="1:15" hidden="1" x14ac:dyDescent="0.15">
      <c r="B125" s="46"/>
      <c r="C125" s="148"/>
      <c r="D125" s="149"/>
      <c r="E125" s="150"/>
      <c r="F125" s="151">
        <v>1</v>
      </c>
      <c r="G125" s="152"/>
      <c r="H125" s="150"/>
      <c r="I125" s="151">
        <v>1</v>
      </c>
      <c r="J125" s="152"/>
      <c r="K125" s="153"/>
      <c r="L125" s="54"/>
      <c r="M125" s="55">
        <f t="shared" si="10"/>
        <v>0</v>
      </c>
      <c r="N125" s="55"/>
      <c r="O125" s="154"/>
    </row>
    <row r="126" spans="1:15" hidden="1" x14ac:dyDescent="0.15">
      <c r="B126" s="155"/>
      <c r="C126" s="148"/>
      <c r="D126" s="149"/>
      <c r="E126" s="150"/>
      <c r="F126" s="151">
        <v>1</v>
      </c>
      <c r="G126" s="152"/>
      <c r="H126" s="150"/>
      <c r="I126" s="151">
        <v>1</v>
      </c>
      <c r="J126" s="152"/>
      <c r="K126" s="153"/>
      <c r="L126" s="54"/>
      <c r="M126" s="55">
        <f t="shared" si="10"/>
        <v>0</v>
      </c>
      <c r="N126" s="55"/>
      <c r="O126" s="156"/>
    </row>
    <row r="127" spans="1:15" hidden="1" x14ac:dyDescent="0.15">
      <c r="B127" s="46"/>
      <c r="C127" s="148"/>
      <c r="D127" s="149"/>
      <c r="E127" s="150"/>
      <c r="F127" s="151">
        <v>1</v>
      </c>
      <c r="G127" s="152"/>
      <c r="H127" s="150"/>
      <c r="I127" s="151">
        <v>1</v>
      </c>
      <c r="J127" s="152"/>
      <c r="K127" s="153"/>
      <c r="L127" s="54"/>
      <c r="M127" s="55">
        <f t="shared" si="10"/>
        <v>0</v>
      </c>
      <c r="N127" s="55"/>
      <c r="O127" s="154"/>
    </row>
    <row r="128" spans="1:15" hidden="1" x14ac:dyDescent="0.15">
      <c r="B128" s="46"/>
      <c r="C128" s="148"/>
      <c r="D128" s="149"/>
      <c r="E128" s="150"/>
      <c r="F128" s="151">
        <v>1</v>
      </c>
      <c r="G128" s="152"/>
      <c r="H128" s="150"/>
      <c r="I128" s="151">
        <v>1</v>
      </c>
      <c r="J128" s="152"/>
      <c r="K128" s="153"/>
      <c r="L128" s="54"/>
      <c r="M128" s="55">
        <f t="shared" si="10"/>
        <v>0</v>
      </c>
      <c r="N128" s="55">
        <f>SUM(M123:M128)</f>
        <v>0</v>
      </c>
      <c r="O128" s="154"/>
    </row>
    <row r="129" spans="1:15" ht="15" hidden="1" thickBot="1" x14ac:dyDescent="0.2">
      <c r="B129" s="66"/>
      <c r="C129" s="164"/>
      <c r="D129" s="165"/>
      <c r="E129" s="166"/>
      <c r="F129" s="167"/>
      <c r="G129" s="168"/>
      <c r="H129" s="166"/>
      <c r="I129" s="167"/>
      <c r="J129" s="168"/>
      <c r="K129" s="169"/>
      <c r="L129" s="170"/>
      <c r="M129" s="171"/>
      <c r="N129" s="172"/>
      <c r="O129" s="173"/>
    </row>
    <row r="130" spans="1:15" ht="15" hidden="1" thickTop="1" x14ac:dyDescent="0.15">
      <c r="A130" s="109"/>
      <c r="B130" s="174"/>
      <c r="C130" s="526" t="s">
        <v>41</v>
      </c>
      <c r="D130" s="527"/>
      <c r="E130" s="113"/>
      <c r="F130" s="114"/>
      <c r="G130" s="115"/>
      <c r="H130" s="113"/>
      <c r="I130" s="114"/>
      <c r="J130" s="115"/>
      <c r="K130" s="111"/>
      <c r="L130" s="116"/>
      <c r="M130" s="117"/>
      <c r="N130" s="175" t="e">
        <f>SUMIF(#REF!,"*",N122:N129)</f>
        <v>#REF!</v>
      </c>
      <c r="O130" s="176"/>
    </row>
    <row r="50020" spans="215:230" x14ac:dyDescent="0.15">
      <c r="HO50020" s="4" t="s">
        <v>42</v>
      </c>
      <c r="HS50020" s="4" t="s">
        <v>43</v>
      </c>
    </row>
    <row r="50021" spans="215:230" ht="15" thickBot="1" x14ac:dyDescent="0.2">
      <c r="HG50021" s="177" t="s">
        <v>44</v>
      </c>
      <c r="HH50021" s="178" t="s">
        <v>45</v>
      </c>
      <c r="HI50021" s="178" t="s">
        <v>46</v>
      </c>
      <c r="HK50021" s="179" t="s">
        <v>47</v>
      </c>
      <c r="HO50021" s="177" t="s">
        <v>48</v>
      </c>
      <c r="HP50021" s="178" t="s">
        <v>49</v>
      </c>
      <c r="HQ50021" s="178" t="s">
        <v>50</v>
      </c>
      <c r="HS50021" s="180" t="s">
        <v>51</v>
      </c>
      <c r="HT50021" s="180" t="s">
        <v>52</v>
      </c>
      <c r="HV50021" s="181" t="s">
        <v>34</v>
      </c>
    </row>
    <row r="50022" spans="215:230" ht="15" thickTop="1" x14ac:dyDescent="0.15">
      <c r="HG50022" s="182" t="s">
        <v>53</v>
      </c>
      <c r="HH50022" s="183" t="s">
        <v>54</v>
      </c>
      <c r="HI50022" s="184" t="str">
        <f>+HG50022&amp;"： "&amp;HH50022</f>
        <v>0#： 添付種目明細有り</v>
      </c>
      <c r="HK50022" s="179" t="s">
        <v>55</v>
      </c>
      <c r="HO50022" s="182"/>
      <c r="HP50022" s="183"/>
      <c r="HQ50022" s="184" t="str">
        <f>+HO50022&amp;"： "&amp;HP50022</f>
        <v xml:space="preserve">： </v>
      </c>
      <c r="HS50022" s="180" t="s">
        <v>56</v>
      </c>
      <c r="HT50022" s="180" t="s">
        <v>57</v>
      </c>
      <c r="HV50022" s="181" t="s">
        <v>58</v>
      </c>
    </row>
    <row r="50023" spans="215:230" x14ac:dyDescent="0.15">
      <c r="HG50023" s="185" t="s">
        <v>59</v>
      </c>
      <c r="HH50023" s="186" t="s">
        <v>60</v>
      </c>
      <c r="HI50023" s="187" t="str">
        <f t="shared" ref="HI50023:HI50070" si="11">+HG50023&amp;"： "&amp;HH50023</f>
        <v>1A： ＰＨＯＴＯ制作</v>
      </c>
      <c r="HK50023" s="179"/>
      <c r="HO50023" s="185"/>
      <c r="HP50023" s="186" t="s">
        <v>61</v>
      </c>
      <c r="HQ50023" s="187" t="str">
        <f>+HO50023&amp;"： "&amp;HP50023</f>
        <v>： ＯＭ</v>
      </c>
      <c r="HS50023" s="180" t="s">
        <v>62</v>
      </c>
      <c r="HT50023" s="180" t="s">
        <v>63</v>
      </c>
      <c r="HV50023" s="181" t="s">
        <v>64</v>
      </c>
    </row>
    <row r="50024" spans="215:230" x14ac:dyDescent="0.15">
      <c r="HG50024" s="188" t="s">
        <v>65</v>
      </c>
      <c r="HH50024" s="189" t="s">
        <v>66</v>
      </c>
      <c r="HI50024" s="190" t="str">
        <f t="shared" si="11"/>
        <v>1B： ３Ｄ制作</v>
      </c>
      <c r="HK50024" s="179" t="s">
        <v>67</v>
      </c>
      <c r="HO50024" s="188"/>
      <c r="HP50024" s="189" t="s">
        <v>68</v>
      </c>
      <c r="HQ50024" s="190" t="str">
        <f>+HO50024&amp;"： "&amp;HP50024</f>
        <v>： ＤＰ</v>
      </c>
      <c r="HS50024" s="180" t="s">
        <v>69</v>
      </c>
      <c r="HT50024" s="180" t="s">
        <v>70</v>
      </c>
      <c r="HV50024" s="181" t="s">
        <v>71</v>
      </c>
    </row>
    <row r="50025" spans="215:230" ht="15" thickBot="1" x14ac:dyDescent="0.2">
      <c r="HG50025" s="188" t="s">
        <v>72</v>
      </c>
      <c r="HH50025" s="189" t="s">
        <v>73</v>
      </c>
      <c r="HI50025" s="190" t="str">
        <f t="shared" si="11"/>
        <v>1C： ２Ｄ制作</v>
      </c>
      <c r="HK50025" s="179" t="s">
        <v>74</v>
      </c>
      <c r="HO50025" s="191"/>
      <c r="HP50025" s="192" t="s">
        <v>75</v>
      </c>
      <c r="HQ50025" s="193" t="str">
        <f>+HO50025&amp;"： "&amp;HP50025</f>
        <v>： ＳＩ</v>
      </c>
      <c r="HS50025" s="180" t="s">
        <v>76</v>
      </c>
      <c r="HT50025" s="180" t="s">
        <v>77</v>
      </c>
      <c r="HV50025" s="181" t="s">
        <v>78</v>
      </c>
    </row>
    <row r="50026" spans="215:230" ht="15" thickTop="1" x14ac:dyDescent="0.15">
      <c r="HG50026" s="194" t="s">
        <v>79</v>
      </c>
      <c r="HH50026" s="195" t="s">
        <v>80</v>
      </c>
      <c r="HI50026" s="196" t="str">
        <f t="shared" si="11"/>
        <v>1D： ＣＭ制作</v>
      </c>
      <c r="HK50026" s="179" t="s">
        <v>81</v>
      </c>
      <c r="HS50026" s="180" t="s">
        <v>82</v>
      </c>
      <c r="HT50026" s="180" t="s">
        <v>83</v>
      </c>
      <c r="HV50026" s="181" t="s">
        <v>26</v>
      </c>
    </row>
    <row r="50027" spans="215:230" x14ac:dyDescent="0.15">
      <c r="HG50027" s="194" t="s">
        <v>84</v>
      </c>
      <c r="HH50027" s="195" t="s">
        <v>85</v>
      </c>
      <c r="HI50027" s="196" t="str">
        <f t="shared" si="11"/>
        <v>1E： 映像コンテンツ制作</v>
      </c>
      <c r="HK50027" s="179" t="s">
        <v>86</v>
      </c>
      <c r="HS50027" s="180" t="s">
        <v>87</v>
      </c>
      <c r="HT50027" s="180" t="s">
        <v>88</v>
      </c>
      <c r="HV50027" s="181" t="s">
        <v>89</v>
      </c>
    </row>
    <row r="50028" spans="215:230" x14ac:dyDescent="0.15">
      <c r="HG50028" s="194" t="s">
        <v>90</v>
      </c>
      <c r="HH50028" s="195" t="s">
        <v>91</v>
      </c>
      <c r="HI50028" s="196" t="str">
        <f t="shared" si="11"/>
        <v>1F： プレゼン（CM)</v>
      </c>
      <c r="HK50028" s="179" t="s">
        <v>92</v>
      </c>
      <c r="HS50028" s="180" t="s">
        <v>93</v>
      </c>
      <c r="HT50028" s="180" t="s">
        <v>94</v>
      </c>
      <c r="HV50028" s="181" t="s">
        <v>95</v>
      </c>
    </row>
    <row r="50029" spans="215:230" x14ac:dyDescent="0.15">
      <c r="HG50029" s="194" t="s">
        <v>96</v>
      </c>
      <c r="HH50029" s="195" t="s">
        <v>97</v>
      </c>
      <c r="HI50029" s="196" t="str">
        <f t="shared" si="11"/>
        <v>1G： ＣＭ企画・演出</v>
      </c>
      <c r="HK50029" s="179" t="s">
        <v>98</v>
      </c>
      <c r="HS50029" s="180" t="s">
        <v>99</v>
      </c>
      <c r="HT50029" s="180" t="s">
        <v>100</v>
      </c>
      <c r="HV50029" s="181" t="s">
        <v>101</v>
      </c>
    </row>
    <row r="50030" spans="215:230" x14ac:dyDescent="0.15">
      <c r="HG50030" s="194" t="s">
        <v>102</v>
      </c>
      <c r="HH50030" s="195" t="s">
        <v>103</v>
      </c>
      <c r="HI50030" s="196" t="str">
        <f t="shared" si="11"/>
        <v>1H： ポスプロ</v>
      </c>
      <c r="HK50030" s="179" t="s">
        <v>104</v>
      </c>
      <c r="HS50030" s="180" t="s">
        <v>105</v>
      </c>
      <c r="HT50030" s="180" t="s">
        <v>106</v>
      </c>
      <c r="HV50030" s="181" t="s">
        <v>23</v>
      </c>
    </row>
    <row r="50031" spans="215:230" x14ac:dyDescent="0.15">
      <c r="HG50031" s="194" t="s">
        <v>107</v>
      </c>
      <c r="HH50031" s="195" t="s">
        <v>108</v>
      </c>
      <c r="HI50031" s="196" t="str">
        <f t="shared" si="11"/>
        <v>1I： プリント</v>
      </c>
      <c r="HK50031" s="179" t="s">
        <v>109</v>
      </c>
      <c r="HS50031" s="180" t="s">
        <v>110</v>
      </c>
      <c r="HT50031" s="180" t="s">
        <v>111</v>
      </c>
      <c r="HV50031" s="181" t="s">
        <v>24</v>
      </c>
    </row>
    <row r="50032" spans="215:230" x14ac:dyDescent="0.15">
      <c r="HG50032" s="188" t="s">
        <v>112</v>
      </c>
      <c r="HH50032" s="189" t="s">
        <v>113</v>
      </c>
      <c r="HI50032" s="190" t="str">
        <f t="shared" si="11"/>
        <v>T1： 新聞・雑誌広告製作</v>
      </c>
      <c r="HK50032" s="179" t="s">
        <v>114</v>
      </c>
      <c r="HO50032" s="4" t="s">
        <v>115</v>
      </c>
      <c r="HS50032" s="180" t="s">
        <v>116</v>
      </c>
      <c r="HT50032" s="180" t="s">
        <v>117</v>
      </c>
      <c r="HV50032" s="181" t="s">
        <v>118</v>
      </c>
    </row>
    <row r="50033" spans="215:230" ht="15" thickBot="1" x14ac:dyDescent="0.2">
      <c r="HG50033" s="194" t="s">
        <v>119</v>
      </c>
      <c r="HH50033" s="195" t="s">
        <v>120</v>
      </c>
      <c r="HI50033" s="196" t="str">
        <f t="shared" si="11"/>
        <v>1L： ラジオＣＭ制作</v>
      </c>
      <c r="HK50033" s="179" t="s">
        <v>121</v>
      </c>
      <c r="HO50033" s="197" t="s">
        <v>122</v>
      </c>
      <c r="HP50033" s="197" t="s">
        <v>123</v>
      </c>
      <c r="HQ50033" s="197" t="s">
        <v>124</v>
      </c>
      <c r="HS50033" s="180" t="s">
        <v>125</v>
      </c>
      <c r="HT50033" s="180" t="s">
        <v>126</v>
      </c>
      <c r="HV50033" s="181" t="s">
        <v>127</v>
      </c>
    </row>
    <row r="50034" spans="215:230" ht="15" thickTop="1" x14ac:dyDescent="0.15">
      <c r="HG50034" s="194" t="s">
        <v>128</v>
      </c>
      <c r="HH50034" s="195" t="s">
        <v>129</v>
      </c>
      <c r="HI50034" s="196" t="str">
        <f t="shared" si="11"/>
        <v>1M： コンテンツ制作（CI・VI・ﾛｺﾞ・ﾊﾟｯｹｰｼﾞ他）</v>
      </c>
      <c r="HK50034" s="179" t="s">
        <v>130</v>
      </c>
      <c r="HO50034" s="198"/>
      <c r="HP50034" s="199" t="s">
        <v>131</v>
      </c>
      <c r="HQ50034" s="200" t="str">
        <f>+HO50034&amp;"： "&amp;HP50034</f>
        <v>： プロデュース</v>
      </c>
      <c r="HS50034" s="180" t="s">
        <v>132</v>
      </c>
      <c r="HT50034" s="180" t="s">
        <v>133</v>
      </c>
      <c r="HV50034" s="181" t="s">
        <v>22</v>
      </c>
    </row>
    <row r="50035" spans="215:230" x14ac:dyDescent="0.15">
      <c r="HG50035" s="194" t="s">
        <v>134</v>
      </c>
      <c r="HH50035" s="195" t="s">
        <v>135</v>
      </c>
      <c r="HI50035" s="196" t="str">
        <f t="shared" si="11"/>
        <v>1N： チラシ制作</v>
      </c>
      <c r="HK50035" s="179" t="s">
        <v>136</v>
      </c>
      <c r="HO50035" s="201"/>
      <c r="HP50035" s="180" t="s">
        <v>137</v>
      </c>
      <c r="HQ50035" s="202" t="str">
        <f t="shared" ref="HQ50035:HQ50042" si="12">+HO50035&amp;"： "&amp;HP50035</f>
        <v>： プランニング</v>
      </c>
      <c r="HS50035" s="180" t="s">
        <v>138</v>
      </c>
      <c r="HT50035" s="180" t="s">
        <v>139</v>
      </c>
    </row>
    <row r="50036" spans="215:230" x14ac:dyDescent="0.15">
      <c r="HG50036" s="194" t="s">
        <v>140</v>
      </c>
      <c r="HH50036" s="195" t="s">
        <v>141</v>
      </c>
      <c r="HI50036" s="196" t="str">
        <f t="shared" si="11"/>
        <v>1P： 店頭ツール制作</v>
      </c>
      <c r="HK50036" s="179" t="s">
        <v>142</v>
      </c>
      <c r="HO50036" s="201"/>
      <c r="HP50036" s="180" t="s">
        <v>143</v>
      </c>
      <c r="HQ50036" s="202" t="str">
        <f t="shared" si="12"/>
        <v>： ディレクションＰＭ</v>
      </c>
      <c r="HS50036" s="180" t="s">
        <v>144</v>
      </c>
      <c r="HT50036" s="180" t="s">
        <v>145</v>
      </c>
    </row>
    <row r="50037" spans="215:230" x14ac:dyDescent="0.15">
      <c r="HG50037" s="194" t="s">
        <v>146</v>
      </c>
      <c r="HH50037" s="195" t="s">
        <v>147</v>
      </c>
      <c r="HI50037" s="196" t="str">
        <f t="shared" si="11"/>
        <v>1Q： カタログ制作</v>
      </c>
      <c r="HK50037" s="179" t="s">
        <v>148</v>
      </c>
      <c r="HO50037" s="201"/>
      <c r="HP50037" s="180" t="s">
        <v>149</v>
      </c>
      <c r="HQ50037" s="202" t="str">
        <f t="shared" si="12"/>
        <v>： ＩＡ・ＵＩ・ＵＸ</v>
      </c>
      <c r="HS50037" s="180" t="s">
        <v>150</v>
      </c>
      <c r="HT50037" s="180" t="s">
        <v>151</v>
      </c>
    </row>
    <row r="50038" spans="215:230" x14ac:dyDescent="0.15">
      <c r="HG50038" s="194" t="s">
        <v>152</v>
      </c>
      <c r="HH50038" s="195" t="s">
        <v>153</v>
      </c>
      <c r="HI50038" s="196" t="str">
        <f t="shared" si="11"/>
        <v>1R： ＤＭ制作</v>
      </c>
      <c r="HK50038" s="179" t="s">
        <v>154</v>
      </c>
      <c r="HO50038" s="201"/>
      <c r="HP50038" s="180" t="s">
        <v>155</v>
      </c>
      <c r="HQ50038" s="202" t="str">
        <f t="shared" si="12"/>
        <v>： ページ制作</v>
      </c>
      <c r="HS50038" s="180" t="s">
        <v>156</v>
      </c>
      <c r="HT50038" s="180" t="s">
        <v>157</v>
      </c>
    </row>
    <row r="50039" spans="215:230" x14ac:dyDescent="0.15">
      <c r="HG50039" s="203" t="s">
        <v>158</v>
      </c>
      <c r="HH50039" s="204" t="s">
        <v>159</v>
      </c>
      <c r="HI50039" s="205" t="str">
        <f t="shared" si="11"/>
        <v>TB： アウトドアメディア制作</v>
      </c>
      <c r="HK50039" s="179" t="s">
        <v>160</v>
      </c>
      <c r="HO50039" s="201"/>
      <c r="HP50039" s="180" t="s">
        <v>161</v>
      </c>
      <c r="HQ50039" s="202" t="str">
        <f t="shared" si="12"/>
        <v>： システム開発</v>
      </c>
      <c r="HS50039" s="180"/>
      <c r="HT50039" s="180"/>
    </row>
    <row r="50040" spans="215:230" x14ac:dyDescent="0.15">
      <c r="HG50040" s="206" t="s">
        <v>162</v>
      </c>
      <c r="HH50040" s="207" t="s">
        <v>163</v>
      </c>
      <c r="HI50040" s="208" t="str">
        <f t="shared" si="11"/>
        <v>T2： 通販メディア制作</v>
      </c>
      <c r="HK50040" s="179" t="s">
        <v>164</v>
      </c>
      <c r="HO50040" s="201"/>
      <c r="HP50040" s="180" t="s">
        <v>165</v>
      </c>
      <c r="HQ50040" s="202" t="str">
        <f t="shared" si="12"/>
        <v>： インフラ構築</v>
      </c>
      <c r="HS50040" s="180"/>
      <c r="HT50040" s="180"/>
    </row>
    <row r="50041" spans="215:230" ht="15" thickBot="1" x14ac:dyDescent="0.2">
      <c r="HG50041" s="188" t="s">
        <v>166</v>
      </c>
      <c r="HH50041" s="189" t="s">
        <v>167</v>
      </c>
      <c r="HI50041" s="190" t="str">
        <f t="shared" si="11"/>
        <v>T3： 通販ＣＲＭツール制作</v>
      </c>
      <c r="HK50041" s="179"/>
      <c r="HO50041" s="209"/>
      <c r="HP50041" s="210" t="s">
        <v>168</v>
      </c>
      <c r="HQ50041" s="211" t="str">
        <f t="shared" si="12"/>
        <v>： 運用保守</v>
      </c>
      <c r="HS50041" s="180"/>
      <c r="HT50041" s="180"/>
    </row>
    <row r="50042" spans="215:230" ht="15.75" thickTop="1" thickBot="1" x14ac:dyDescent="0.2">
      <c r="HG50042" s="194" t="s">
        <v>169</v>
      </c>
      <c r="HH50042" s="195" t="s">
        <v>170</v>
      </c>
      <c r="HI50042" s="196" t="str">
        <f t="shared" si="11"/>
        <v>8D： 販促イベント</v>
      </c>
      <c r="HK50042" s="179"/>
      <c r="HO50042" s="209"/>
      <c r="HP50042" s="210" t="s">
        <v>22</v>
      </c>
      <c r="HQ50042" s="212" t="str">
        <f t="shared" si="12"/>
        <v>： その他</v>
      </c>
      <c r="HS50042" s="180"/>
      <c r="HT50042" s="180"/>
    </row>
    <row r="50043" spans="215:230" ht="15" thickTop="1" x14ac:dyDescent="0.15">
      <c r="HG50043" s="194" t="s">
        <v>171</v>
      </c>
      <c r="HH50043" s="195" t="s">
        <v>172</v>
      </c>
      <c r="HI50043" s="196" t="str">
        <f t="shared" si="11"/>
        <v>8E： 事業イベント</v>
      </c>
      <c r="HS50043" s="180"/>
      <c r="HT50043" s="180"/>
    </row>
    <row r="50044" spans="215:230" x14ac:dyDescent="0.15">
      <c r="HG50044" s="194" t="s">
        <v>173</v>
      </c>
      <c r="HH50044" s="195" t="s">
        <v>174</v>
      </c>
      <c r="HI50044" s="196" t="str">
        <f t="shared" si="11"/>
        <v>8F： ＰＲ企画・ＰＲ実施活動</v>
      </c>
      <c r="HS50044" s="180"/>
      <c r="HT50044" s="180"/>
    </row>
    <row r="50045" spans="215:230" x14ac:dyDescent="0.15">
      <c r="HG50045" s="194" t="s">
        <v>175</v>
      </c>
      <c r="HH50045" s="195" t="s">
        <v>176</v>
      </c>
      <c r="HI50045" s="196" t="str">
        <f t="shared" si="11"/>
        <v>8G： ＰＲ編集制作（PR誌、ﾑｯｸ誌他）</v>
      </c>
      <c r="HS50045" s="180"/>
      <c r="HT50045" s="180"/>
    </row>
    <row r="50046" spans="215:230" x14ac:dyDescent="0.15">
      <c r="HG50046" s="194" t="s">
        <v>177</v>
      </c>
      <c r="HH50046" s="195" t="s">
        <v>178</v>
      </c>
      <c r="HI50046" s="196" t="str">
        <f t="shared" si="11"/>
        <v>8H： スペースデザイン</v>
      </c>
      <c r="HP50046" s="213" t="s">
        <v>179</v>
      </c>
      <c r="HQ50046" s="213" t="s">
        <v>115</v>
      </c>
      <c r="HS50046" s="180"/>
      <c r="HT50046" s="180"/>
    </row>
    <row r="50047" spans="215:230" x14ac:dyDescent="0.15">
      <c r="HG50047" s="194" t="s">
        <v>180</v>
      </c>
      <c r="HH50047" s="195" t="s">
        <v>181</v>
      </c>
      <c r="HI50047" s="196" t="str">
        <f t="shared" si="11"/>
        <v>8I： プレミアム製作</v>
      </c>
      <c r="HP50047" s="214" t="s">
        <v>182</v>
      </c>
      <c r="HQ50047" s="214" t="s">
        <v>183</v>
      </c>
      <c r="HS50047" s="180"/>
      <c r="HT50047" s="180"/>
    </row>
    <row r="50048" spans="215:230" x14ac:dyDescent="0.15">
      <c r="HG50048" s="194" t="s">
        <v>184</v>
      </c>
      <c r="HH50048" s="195" t="s">
        <v>185</v>
      </c>
      <c r="HI50048" s="196" t="str">
        <f t="shared" si="11"/>
        <v>8J： 事務局業務</v>
      </c>
      <c r="HP50048" s="215" t="s">
        <v>186</v>
      </c>
      <c r="HQ50048" s="215" t="s">
        <v>187</v>
      </c>
      <c r="HS50048" s="180"/>
      <c r="HT50048" s="180"/>
    </row>
    <row r="50049" spans="215:228" x14ac:dyDescent="0.15">
      <c r="HG50049" s="216" t="s">
        <v>188</v>
      </c>
      <c r="HH50049" s="217" t="s">
        <v>189</v>
      </c>
      <c r="HI50049" s="218" t="str">
        <f t="shared" si="11"/>
        <v>T4： プロモーション企画・実施</v>
      </c>
      <c r="HP50049" s="215" t="s">
        <v>186</v>
      </c>
      <c r="HQ50049" s="215" t="s">
        <v>190</v>
      </c>
      <c r="HS50049" s="180"/>
      <c r="HT50049" s="180"/>
    </row>
    <row r="50050" spans="215:228" x14ac:dyDescent="0.15">
      <c r="HG50050" s="219" t="s">
        <v>191</v>
      </c>
      <c r="HH50050" s="220" t="s">
        <v>192</v>
      </c>
      <c r="HI50050" s="221" t="str">
        <f t="shared" si="11"/>
        <v>T5： 調査企画・実施</v>
      </c>
      <c r="HP50050" s="215" t="s">
        <v>186</v>
      </c>
      <c r="HQ50050" s="215" t="s">
        <v>193</v>
      </c>
      <c r="HS50050" s="180"/>
      <c r="HT50050" s="180"/>
    </row>
    <row r="50051" spans="215:228" x14ac:dyDescent="0.15">
      <c r="HG50051" s="216" t="s">
        <v>194</v>
      </c>
      <c r="HH50051" s="217" t="s">
        <v>195</v>
      </c>
      <c r="HI50051" s="218" t="str">
        <f t="shared" si="11"/>
        <v>T6： Ｗeb制作</v>
      </c>
      <c r="HP50051" s="215" t="s">
        <v>186</v>
      </c>
      <c r="HQ50051" s="215" t="s">
        <v>196</v>
      </c>
      <c r="HS50051" s="180"/>
      <c r="HT50051" s="180"/>
    </row>
    <row r="50052" spans="215:228" x14ac:dyDescent="0.15">
      <c r="HG50052" s="222" t="s">
        <v>197</v>
      </c>
      <c r="HH50052" s="222" t="s">
        <v>198</v>
      </c>
      <c r="HI50052" s="223" t="str">
        <f t="shared" si="11"/>
        <v>TA： モバイル制作</v>
      </c>
      <c r="HP50052" s="215" t="s">
        <v>186</v>
      </c>
      <c r="HQ50052" s="215" t="s">
        <v>199</v>
      </c>
      <c r="HS50052" s="180"/>
      <c r="HT50052" s="180"/>
    </row>
    <row r="50053" spans="215:228" x14ac:dyDescent="0.15">
      <c r="HG50053" s="224" t="s">
        <v>200</v>
      </c>
      <c r="HH50053" s="225" t="s">
        <v>201</v>
      </c>
      <c r="HI50053" s="226" t="str">
        <f t="shared" si="11"/>
        <v>NG： 新聞</v>
      </c>
      <c r="HP50053" s="215" t="s">
        <v>186</v>
      </c>
      <c r="HQ50053" s="215" t="s">
        <v>202</v>
      </c>
      <c r="HS50053" s="180"/>
      <c r="HT50053" s="180"/>
    </row>
    <row r="50054" spans="215:228" x14ac:dyDescent="0.15">
      <c r="HG50054" s="194" t="s">
        <v>203</v>
      </c>
      <c r="HH50054" s="195" t="s">
        <v>204</v>
      </c>
      <c r="HI50054" s="227" t="str">
        <f t="shared" si="11"/>
        <v>NH： 雑誌</v>
      </c>
      <c r="HP50054" s="228" t="s">
        <v>186</v>
      </c>
      <c r="HQ50054" s="228" t="s">
        <v>22</v>
      </c>
      <c r="HS50054" s="180"/>
      <c r="HT50054" s="180"/>
    </row>
    <row r="50055" spans="215:228" x14ac:dyDescent="0.15">
      <c r="HG50055" s="194" t="s">
        <v>205</v>
      </c>
      <c r="HH50055" s="195" t="s">
        <v>206</v>
      </c>
      <c r="HI50055" s="196" t="str">
        <f t="shared" si="11"/>
        <v>NI： ラジオ</v>
      </c>
      <c r="HP50055" s="214" t="s">
        <v>207</v>
      </c>
      <c r="HQ50055" s="214" t="s">
        <v>208</v>
      </c>
      <c r="HS50055" s="180"/>
      <c r="HT50055" s="180"/>
    </row>
    <row r="50056" spans="215:228" x14ac:dyDescent="0.15">
      <c r="HG50056" s="194" t="s">
        <v>209</v>
      </c>
      <c r="HH50056" s="195" t="s">
        <v>210</v>
      </c>
      <c r="HI50056" s="196" t="str">
        <f t="shared" si="11"/>
        <v>NJ： テレビ</v>
      </c>
      <c r="HP50056" s="215" t="s">
        <v>211</v>
      </c>
      <c r="HQ50056" s="215" t="s">
        <v>212</v>
      </c>
      <c r="HS50056" s="180"/>
      <c r="HT50056" s="180"/>
    </row>
    <row r="50057" spans="215:228" x14ac:dyDescent="0.15">
      <c r="HG50057" s="194" t="s">
        <v>213</v>
      </c>
      <c r="HH50057" s="195" t="s">
        <v>214</v>
      </c>
      <c r="HI50057" s="196" t="str">
        <f t="shared" si="11"/>
        <v>NK： アウトドアメディア</v>
      </c>
      <c r="HP50057" s="215" t="s">
        <v>211</v>
      </c>
      <c r="HQ50057" s="215" t="s">
        <v>215</v>
      </c>
      <c r="HS50057" s="180"/>
      <c r="HT50057" s="180"/>
    </row>
    <row r="50058" spans="215:228" x14ac:dyDescent="0.15">
      <c r="HG50058" s="194" t="s">
        <v>216</v>
      </c>
      <c r="HH50058" s="195" t="s">
        <v>217</v>
      </c>
      <c r="HI50058" s="196" t="str">
        <f t="shared" si="11"/>
        <v>NL： Ｉメディア</v>
      </c>
      <c r="HP50058" s="215" t="s">
        <v>207</v>
      </c>
      <c r="HQ50058" s="215" t="s">
        <v>218</v>
      </c>
    </row>
    <row r="50059" spans="215:228" x14ac:dyDescent="0.15">
      <c r="HG50059" s="194" t="s">
        <v>219</v>
      </c>
      <c r="HH50059" s="195" t="s">
        <v>220</v>
      </c>
      <c r="HI50059" s="196" t="str">
        <f t="shared" si="11"/>
        <v>NM： その他メディア</v>
      </c>
      <c r="HP50059" s="228" t="s">
        <v>211</v>
      </c>
      <c r="HQ50059" s="228" t="s">
        <v>22</v>
      </c>
    </row>
    <row r="50060" spans="215:228" x14ac:dyDescent="0.15">
      <c r="HG50060" s="194" t="s">
        <v>221</v>
      </c>
      <c r="HH50060" s="195" t="s">
        <v>222</v>
      </c>
      <c r="HI50060" s="196" t="str">
        <f t="shared" si="11"/>
        <v>NN： システム企画・プロデュース</v>
      </c>
      <c r="HP50060" s="214" t="s">
        <v>223</v>
      </c>
      <c r="HQ50060" s="214" t="s">
        <v>224</v>
      </c>
    </row>
    <row r="50061" spans="215:228" x14ac:dyDescent="0.15">
      <c r="HG50061" s="194" t="s">
        <v>225</v>
      </c>
      <c r="HH50061" s="195" t="s">
        <v>226</v>
      </c>
      <c r="HI50061" s="196" t="str">
        <f t="shared" si="11"/>
        <v>NP： 印刷</v>
      </c>
      <c r="HP50061" s="215" t="s">
        <v>227</v>
      </c>
      <c r="HQ50061" s="215" t="s">
        <v>228</v>
      </c>
    </row>
    <row r="50062" spans="215:228" x14ac:dyDescent="0.15">
      <c r="HG50062" s="194" t="s">
        <v>229</v>
      </c>
      <c r="HH50062" s="195" t="s">
        <v>230</v>
      </c>
      <c r="HI50062" s="196" t="str">
        <f t="shared" si="11"/>
        <v>NQ： 什器・ディスプレイ製作</v>
      </c>
      <c r="HP50062" s="215" t="s">
        <v>227</v>
      </c>
      <c r="HQ50062" s="215" t="s">
        <v>231</v>
      </c>
    </row>
    <row r="50063" spans="215:228" x14ac:dyDescent="0.15">
      <c r="HG50063" s="206" t="s">
        <v>232</v>
      </c>
      <c r="HH50063" s="207" t="s">
        <v>233</v>
      </c>
      <c r="HI50063" s="208" t="str">
        <f t="shared" si="11"/>
        <v>NW： 新聞製版</v>
      </c>
      <c r="HP50063" s="228" t="s">
        <v>227</v>
      </c>
      <c r="HQ50063" s="228" t="s">
        <v>22</v>
      </c>
    </row>
    <row r="50064" spans="215:228" x14ac:dyDescent="0.15">
      <c r="HG50064" s="188" t="s">
        <v>234</v>
      </c>
      <c r="HH50064" s="189" t="s">
        <v>235</v>
      </c>
      <c r="HI50064" s="190" t="str">
        <f t="shared" si="11"/>
        <v>NX： 雑誌製版</v>
      </c>
    </row>
    <row r="50065" spans="215:217" x14ac:dyDescent="0.15">
      <c r="HG50065" s="188" t="s">
        <v>236</v>
      </c>
      <c r="HH50065" s="189" t="s">
        <v>237</v>
      </c>
      <c r="HI50065" s="190" t="str">
        <f t="shared" si="11"/>
        <v>NY： ＳＰ製版（ＤＴＰ・画像処理・出力）</v>
      </c>
    </row>
    <row r="50066" spans="215:217" x14ac:dyDescent="0.15">
      <c r="HG50066" s="229" t="s">
        <v>238</v>
      </c>
      <c r="HH50066" s="226" t="s">
        <v>239</v>
      </c>
      <c r="HI50066" s="230" t="str">
        <f t="shared" si="11"/>
        <v>NZ： データチェックサービス</v>
      </c>
    </row>
    <row r="50067" spans="215:217" x14ac:dyDescent="0.15">
      <c r="HG50067" s="231" t="s">
        <v>240</v>
      </c>
      <c r="HH50067" s="232" t="s">
        <v>241</v>
      </c>
      <c r="HI50067" s="187" t="str">
        <f t="shared" si="11"/>
        <v>N1： 製版・送稿業務委託</v>
      </c>
    </row>
    <row r="50068" spans="215:217" x14ac:dyDescent="0.15">
      <c r="HG50068" s="188" t="s">
        <v>242</v>
      </c>
      <c r="HH50068" s="189" t="s">
        <v>243</v>
      </c>
      <c r="HI50068" s="190" t="str">
        <f t="shared" si="11"/>
        <v>N3： 出演料</v>
      </c>
    </row>
    <row r="50069" spans="215:217" x14ac:dyDescent="0.15">
      <c r="HG50069" s="226" t="s">
        <v>244</v>
      </c>
      <c r="HH50069" s="226" t="s">
        <v>245</v>
      </c>
      <c r="HI50069" s="226" t="str">
        <f t="shared" si="11"/>
        <v>N4： フィー</v>
      </c>
    </row>
    <row r="50070" spans="215:217" x14ac:dyDescent="0.15">
      <c r="HG50070" s="233" t="s">
        <v>246</v>
      </c>
      <c r="HH50070" s="233" t="s">
        <v>247</v>
      </c>
      <c r="HI50070" s="233" t="str">
        <f t="shared" si="11"/>
        <v>T9： プレゼン（CM以外)</v>
      </c>
    </row>
  </sheetData>
  <sheetProtection formatCells="0" formatColumns="0" formatRows="0" insertRows="0" deleteRows="0" autoFilter="0"/>
  <mergeCells count="21">
    <mergeCell ref="B2:O2"/>
    <mergeCell ref="C14:D14"/>
    <mergeCell ref="E14:G14"/>
    <mergeCell ref="H14:J14"/>
    <mergeCell ref="K14:L14"/>
    <mergeCell ref="C6:I6"/>
    <mergeCell ref="C106:D106"/>
    <mergeCell ref="E106:G106"/>
    <mergeCell ref="H106:J106"/>
    <mergeCell ref="K106:L106"/>
    <mergeCell ref="B116:B117"/>
    <mergeCell ref="C116:D117"/>
    <mergeCell ref="E116:G117"/>
    <mergeCell ref="H116:J117"/>
    <mergeCell ref="C130:D130"/>
    <mergeCell ref="N116:N117"/>
    <mergeCell ref="O116:O117"/>
    <mergeCell ref="C120:D120"/>
    <mergeCell ref="E120:G120"/>
    <mergeCell ref="H120:J120"/>
    <mergeCell ref="K120:L120"/>
  </mergeCells>
  <phoneticPr fontId="3"/>
  <dataValidations count="2">
    <dataValidation type="list" allowBlank="1" showInputMessage="1" showErrorMessage="1" sqref="C76" xr:uid="{00000000-0002-0000-0000-000000000000}">
      <formula1>$HV$49983:$HV$49996</formula1>
    </dataValidation>
    <dataValidation type="list" allowBlank="1" showInputMessage="1" showErrorMessage="1" sqref="C85 C68 C26 C46 C36 C16 C22 C32 C42 C55 C95" xr:uid="{00000000-0002-0000-0000-000001000000}">
      <formula1>$HV$50021:$HV$50034</formula1>
    </dataValidation>
  </dataValidations>
  <printOptions horizontalCentered="1"/>
  <pageMargins left="0.23622047244094491" right="0.23622047244094491" top="0.47244094488188981" bottom="0.47244094488188981" header="0.27559055118110237" footer="0.31496062992125984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L50078"/>
  <sheetViews>
    <sheetView view="pageBreakPreview" zoomScale="70" zoomScaleNormal="70" zoomScaleSheetLayoutView="70" workbookViewId="0">
      <selection activeCell="C6" sqref="C6:F6"/>
    </sheetView>
  </sheetViews>
  <sheetFormatPr defaultRowHeight="14.25" x14ac:dyDescent="0.15"/>
  <cols>
    <col min="1" max="1" width="2.375" style="1" customWidth="1"/>
    <col min="2" max="2" width="5.875" style="2" customWidth="1"/>
    <col min="3" max="3" width="2.5" style="2" customWidth="1"/>
    <col min="4" max="4" width="57" style="2" customWidth="1"/>
    <col min="5" max="5" width="1.625" style="2" customWidth="1"/>
    <col min="6" max="6" width="8.25" style="2" bestFit="1" customWidth="1"/>
    <col min="7" max="7" width="9" style="2" customWidth="1"/>
    <col min="8" max="8" width="1.625" style="2" customWidth="1"/>
    <col min="9" max="9" width="6.375" style="2" customWidth="1"/>
    <col min="10" max="11" width="3.625" style="2" customWidth="1"/>
    <col min="12" max="12" width="11.75" style="2" customWidth="1"/>
    <col min="13" max="14" width="15.875" style="2" customWidth="1"/>
    <col min="15" max="15" width="63.25" style="2" customWidth="1"/>
    <col min="16" max="16384" width="9" style="4"/>
  </cols>
  <sheetData>
    <row r="1" spans="2:15" x14ac:dyDescent="0.15">
      <c r="O1" s="234" t="s">
        <v>392</v>
      </c>
    </row>
    <row r="2" spans="2:15" ht="21" x14ac:dyDescent="0.15">
      <c r="B2" s="518" t="s">
        <v>249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</row>
    <row r="3" spans="2:15" ht="25.5" x14ac:dyDescent="0.25">
      <c r="B3" s="505" t="s">
        <v>387</v>
      </c>
      <c r="C3" s="5"/>
      <c r="D3" s="5"/>
      <c r="E3" s="6"/>
      <c r="G3" s="7"/>
      <c r="H3" s="8"/>
      <c r="I3" s="9"/>
      <c r="J3" s="7"/>
      <c r="L3" s="10"/>
      <c r="M3" s="11"/>
      <c r="N3" s="10"/>
      <c r="O3" s="318" t="s">
        <v>1</v>
      </c>
    </row>
    <row r="4" spans="2:15" ht="18.75" x14ac:dyDescent="0.2">
      <c r="B4" s="12"/>
      <c r="C4" s="13"/>
      <c r="D4" s="13"/>
      <c r="E4" s="13"/>
      <c r="F4" s="7"/>
      <c r="G4" s="9"/>
      <c r="H4" s="13"/>
      <c r="I4" s="7"/>
      <c r="J4" s="9"/>
      <c r="K4" s="14"/>
      <c r="L4" s="14"/>
      <c r="M4" s="15"/>
      <c r="N4" s="8"/>
      <c r="O4" s="318"/>
    </row>
    <row r="5" spans="2:15" ht="15" thickBot="1" x14ac:dyDescent="0.2">
      <c r="B5" s="1"/>
      <c r="C5" s="1"/>
      <c r="D5" s="1"/>
      <c r="E5" s="1"/>
      <c r="F5" s="17"/>
      <c r="G5" s="17"/>
      <c r="H5" s="1"/>
      <c r="I5" s="17"/>
      <c r="J5" s="17"/>
      <c r="K5" s="18"/>
      <c r="L5" s="18"/>
      <c r="M5" s="17"/>
      <c r="N5" s="1"/>
      <c r="O5" s="319"/>
    </row>
    <row r="6" spans="2:15" ht="15.75" customHeight="1" thickTop="1" thickBot="1" x14ac:dyDescent="0.2">
      <c r="B6" s="19" t="s">
        <v>382</v>
      </c>
      <c r="C6" s="519" t="s">
        <v>390</v>
      </c>
      <c r="D6" s="519"/>
      <c r="E6" s="519"/>
      <c r="F6" s="520"/>
      <c r="G6" s="20"/>
      <c r="H6" s="20"/>
      <c r="I6" s="20"/>
      <c r="J6" s="17"/>
      <c r="K6" s="21" t="s">
        <v>2</v>
      </c>
      <c r="L6" s="22"/>
      <c r="M6" s="23">
        <f>N143</f>
        <v>0</v>
      </c>
      <c r="N6" s="17"/>
      <c r="O6" s="319" t="s">
        <v>3</v>
      </c>
    </row>
    <row r="7" spans="2:15" ht="15" thickTop="1" x14ac:dyDescent="0.15">
      <c r="B7" s="24"/>
      <c r="C7" s="1" t="s">
        <v>383</v>
      </c>
      <c r="D7" s="1"/>
      <c r="E7" s="1"/>
      <c r="F7" s="25"/>
      <c r="G7" s="17"/>
      <c r="H7" s="1"/>
      <c r="I7" s="17"/>
      <c r="J7" s="17"/>
      <c r="K7" s="1"/>
      <c r="L7" s="1"/>
      <c r="M7" s="17"/>
      <c r="N7" s="17"/>
      <c r="O7" s="318"/>
    </row>
    <row r="8" spans="2:15" ht="15" thickBot="1" x14ac:dyDescent="0.2">
      <c r="B8" s="26"/>
      <c r="C8" s="27"/>
      <c r="D8" s="27"/>
      <c r="E8" s="27"/>
      <c r="F8" s="28"/>
      <c r="G8" s="17"/>
      <c r="H8" s="1"/>
      <c r="I8" s="17"/>
      <c r="J8" s="17"/>
      <c r="K8" s="29" t="s">
        <v>4</v>
      </c>
      <c r="L8" s="30" t="s">
        <v>356</v>
      </c>
      <c r="M8" s="31">
        <f>N144</f>
        <v>0</v>
      </c>
      <c r="N8" s="32"/>
      <c r="O8" s="318" t="s">
        <v>6</v>
      </c>
    </row>
    <row r="9" spans="2:15" x14ac:dyDescent="0.15">
      <c r="B9" s="1"/>
      <c r="C9" s="1"/>
      <c r="D9" s="1"/>
      <c r="E9" s="1"/>
      <c r="F9" s="17"/>
      <c r="G9" s="17"/>
      <c r="H9" s="1"/>
      <c r="I9" s="17"/>
      <c r="J9" s="17"/>
      <c r="K9" s="33" t="s">
        <v>7</v>
      </c>
      <c r="L9" s="34" t="s">
        <v>8</v>
      </c>
      <c r="M9" s="35">
        <f>N145</f>
        <v>0</v>
      </c>
      <c r="N9" s="32"/>
      <c r="O9" s="320"/>
    </row>
    <row r="10" spans="2:15" ht="15" customHeight="1" x14ac:dyDescent="0.15">
      <c r="B10" s="36"/>
      <c r="C10" s="36"/>
      <c r="D10" s="36"/>
      <c r="E10" s="36"/>
      <c r="F10" s="36"/>
      <c r="G10" s="17"/>
      <c r="H10" s="1"/>
      <c r="I10" s="17"/>
      <c r="J10" s="17"/>
      <c r="K10" s="37" t="s">
        <v>9</v>
      </c>
      <c r="L10" s="1"/>
      <c r="M10" s="17"/>
      <c r="N10" s="32"/>
      <c r="O10" s="320" t="s">
        <v>10</v>
      </c>
    </row>
    <row r="11" spans="2:15" ht="15" customHeight="1" x14ac:dyDescent="0.15">
      <c r="B11" s="36"/>
      <c r="C11" s="38"/>
      <c r="D11" s="36"/>
      <c r="E11" s="36"/>
      <c r="F11" s="36"/>
      <c r="G11" s="17"/>
      <c r="H11" s="1"/>
      <c r="I11" s="17"/>
      <c r="J11" s="17"/>
      <c r="K11" s="39"/>
      <c r="L11" s="1"/>
      <c r="M11" s="17"/>
      <c r="N11" s="32"/>
      <c r="O11" s="319" t="s">
        <v>11</v>
      </c>
    </row>
    <row r="12" spans="2:15" ht="15" customHeight="1" x14ac:dyDescent="0.15">
      <c r="B12" s="1"/>
      <c r="C12" s="1"/>
      <c r="D12" s="1"/>
      <c r="E12" s="1"/>
      <c r="F12" s="1"/>
      <c r="G12" s="17"/>
      <c r="H12" s="1"/>
      <c r="I12" s="17"/>
      <c r="J12" s="17"/>
      <c r="K12" s="39"/>
      <c r="L12" s="1"/>
      <c r="M12" s="17"/>
      <c r="N12" s="32"/>
      <c r="O12" s="321" t="s">
        <v>12</v>
      </c>
    </row>
    <row r="13" spans="2:15" ht="15" customHeight="1" x14ac:dyDescent="0.15">
      <c r="B13" s="236"/>
      <c r="C13" s="236"/>
      <c r="D13" s="236"/>
      <c r="E13" s="236"/>
      <c r="F13" s="236"/>
      <c r="G13" s="237"/>
      <c r="H13" s="236"/>
      <c r="I13" s="237"/>
      <c r="J13" s="237"/>
      <c r="K13" s="238"/>
      <c r="L13" s="236"/>
      <c r="M13" s="237"/>
      <c r="N13" s="239"/>
      <c r="O13" s="319" t="s">
        <v>250</v>
      </c>
    </row>
    <row r="14" spans="2:15" ht="15" customHeight="1" x14ac:dyDescent="0.15">
      <c r="B14" s="42"/>
      <c r="C14" s="521" t="s">
        <v>14</v>
      </c>
      <c r="D14" s="522"/>
      <c r="E14" s="523" t="s">
        <v>15</v>
      </c>
      <c r="F14" s="524"/>
      <c r="G14" s="525"/>
      <c r="H14" s="523" t="s">
        <v>16</v>
      </c>
      <c r="I14" s="524"/>
      <c r="J14" s="525"/>
      <c r="K14" s="521" t="s">
        <v>17</v>
      </c>
      <c r="L14" s="522"/>
      <c r="M14" s="43" t="s">
        <v>18</v>
      </c>
      <c r="N14" s="44" t="s">
        <v>19</v>
      </c>
      <c r="O14" s="42" t="s">
        <v>20</v>
      </c>
    </row>
    <row r="15" spans="2:15" ht="15" customHeight="1" x14ac:dyDescent="0.15">
      <c r="B15" s="378" t="s">
        <v>251</v>
      </c>
      <c r="C15" s="331"/>
      <c r="D15" s="344"/>
      <c r="E15" s="409"/>
      <c r="F15" s="410"/>
      <c r="G15" s="411"/>
      <c r="H15" s="409"/>
      <c r="I15" s="410"/>
      <c r="J15" s="411"/>
      <c r="K15" s="412"/>
      <c r="L15" s="413"/>
      <c r="M15" s="414"/>
      <c r="N15" s="415">
        <f>SUM(N16:N22)</f>
        <v>0</v>
      </c>
      <c r="O15" s="416"/>
    </row>
    <row r="16" spans="2:15" ht="15" customHeight="1" x14ac:dyDescent="0.15">
      <c r="B16" s="155"/>
      <c r="C16" s="388" t="s">
        <v>252</v>
      </c>
      <c r="D16" s="417"/>
      <c r="E16" s="376"/>
      <c r="F16" s="374"/>
      <c r="G16" s="375"/>
      <c r="H16" s="376"/>
      <c r="I16" s="374"/>
      <c r="J16" s="375"/>
      <c r="K16" s="418"/>
      <c r="L16" s="419"/>
      <c r="M16" s="420"/>
      <c r="N16" s="421">
        <f>SUM(M17:M22)</f>
        <v>0</v>
      </c>
      <c r="O16" s="422"/>
    </row>
    <row r="17" spans="2:15" x14ac:dyDescent="0.15">
      <c r="B17" s="46"/>
      <c r="C17" s="322"/>
      <c r="D17" s="62"/>
      <c r="E17" s="271"/>
      <c r="F17" s="273"/>
      <c r="G17" s="272"/>
      <c r="H17" s="271"/>
      <c r="I17" s="273"/>
      <c r="J17" s="272"/>
      <c r="K17" s="274"/>
      <c r="L17" s="275"/>
      <c r="M17" s="276">
        <f t="shared" ref="M17:M22" si="0">SUM(L17*F17*I17)</f>
        <v>0</v>
      </c>
      <c r="N17" s="276"/>
      <c r="O17" s="377"/>
    </row>
    <row r="18" spans="2:15" x14ac:dyDescent="0.15">
      <c r="B18" s="46"/>
      <c r="C18" s="240"/>
      <c r="D18" s="48"/>
      <c r="E18" s="49"/>
      <c r="F18" s="50"/>
      <c r="G18" s="51"/>
      <c r="H18" s="49"/>
      <c r="I18" s="50"/>
      <c r="J18" s="51"/>
      <c r="K18" s="53"/>
      <c r="L18" s="241"/>
      <c r="M18" s="55">
        <f t="shared" si="0"/>
        <v>0</v>
      </c>
      <c r="N18" s="55"/>
      <c r="O18" s="242"/>
    </row>
    <row r="19" spans="2:15" x14ac:dyDescent="0.15">
      <c r="B19" s="46"/>
      <c r="C19" s="240"/>
      <c r="D19" s="48"/>
      <c r="E19" s="49"/>
      <c r="F19" s="50"/>
      <c r="G19" s="51"/>
      <c r="H19" s="49"/>
      <c r="I19" s="50"/>
      <c r="J19" s="51"/>
      <c r="K19" s="53"/>
      <c r="L19" s="243"/>
      <c r="M19" s="55">
        <f t="shared" si="0"/>
        <v>0</v>
      </c>
      <c r="N19" s="55"/>
      <c r="O19" s="65"/>
    </row>
    <row r="20" spans="2:15" x14ac:dyDescent="0.15">
      <c r="B20" s="155"/>
      <c r="C20" s="240"/>
      <c r="D20" s="48"/>
      <c r="E20" s="49"/>
      <c r="F20" s="244"/>
      <c r="G20" s="51"/>
      <c r="H20" s="49"/>
      <c r="I20" s="50"/>
      <c r="J20" s="51"/>
      <c r="K20" s="53"/>
      <c r="L20" s="245"/>
      <c r="M20" s="55">
        <f t="shared" si="0"/>
        <v>0</v>
      </c>
      <c r="N20" s="55"/>
      <c r="O20" s="65"/>
    </row>
    <row r="21" spans="2:15" x14ac:dyDescent="0.15">
      <c r="B21" s="46"/>
      <c r="C21" s="240"/>
      <c r="D21" s="48"/>
      <c r="E21" s="49"/>
      <c r="F21" s="244"/>
      <c r="G21" s="51"/>
      <c r="H21" s="49"/>
      <c r="I21" s="50"/>
      <c r="J21" s="51"/>
      <c r="K21" s="53"/>
      <c r="L21" s="245"/>
      <c r="M21" s="55">
        <f t="shared" si="0"/>
        <v>0</v>
      </c>
      <c r="N21" s="55"/>
      <c r="O21" s="65"/>
    </row>
    <row r="22" spans="2:15" x14ac:dyDescent="0.15">
      <c r="B22" s="46"/>
      <c r="C22" s="322"/>
      <c r="D22" s="48"/>
      <c r="E22" s="49"/>
      <c r="F22" s="244"/>
      <c r="G22" s="51"/>
      <c r="H22" s="49"/>
      <c r="I22" s="50"/>
      <c r="J22" s="51"/>
      <c r="K22" s="53"/>
      <c r="L22" s="245"/>
      <c r="M22" s="55">
        <f t="shared" si="0"/>
        <v>0</v>
      </c>
      <c r="N22" s="55"/>
      <c r="O22" s="65"/>
    </row>
    <row r="23" spans="2:15" ht="15" customHeight="1" x14ac:dyDescent="0.15">
      <c r="B23" s="379" t="s">
        <v>253</v>
      </c>
      <c r="C23" s="333"/>
      <c r="D23" s="334"/>
      <c r="E23" s="380"/>
      <c r="F23" s="381"/>
      <c r="G23" s="382"/>
      <c r="H23" s="380"/>
      <c r="I23" s="381"/>
      <c r="J23" s="382"/>
      <c r="K23" s="383"/>
      <c r="L23" s="384"/>
      <c r="M23" s="385"/>
      <c r="N23" s="386">
        <f>SUM(N24:N139)</f>
        <v>0</v>
      </c>
      <c r="O23" s="387"/>
    </row>
    <row r="24" spans="2:15" ht="15" customHeight="1" x14ac:dyDescent="0.15">
      <c r="B24" s="155"/>
      <c r="C24" s="357" t="s">
        <v>254</v>
      </c>
      <c r="D24" s="358"/>
      <c r="E24" s="349"/>
      <c r="F24" s="350"/>
      <c r="G24" s="351"/>
      <c r="H24" s="349"/>
      <c r="I24" s="350"/>
      <c r="J24" s="351"/>
      <c r="K24" s="352"/>
      <c r="L24" s="353"/>
      <c r="M24" s="354"/>
      <c r="N24" s="355">
        <f>SUM(M25:M29)</f>
        <v>0</v>
      </c>
      <c r="O24" s="356"/>
    </row>
    <row r="25" spans="2:15" ht="15" customHeight="1" x14ac:dyDescent="0.15">
      <c r="B25" s="46"/>
      <c r="C25" s="47"/>
      <c r="D25" s="48"/>
      <c r="E25" s="49"/>
      <c r="F25" s="246"/>
      <c r="G25" s="247"/>
      <c r="H25" s="248"/>
      <c r="I25" s="244"/>
      <c r="J25" s="247"/>
      <c r="K25" s="249"/>
      <c r="L25" s="243"/>
      <c r="M25" s="55">
        <f>SUM(L25*F25*I25)</f>
        <v>0</v>
      </c>
      <c r="N25" s="250"/>
      <c r="O25" s="251"/>
    </row>
    <row r="26" spans="2:15" ht="15" customHeight="1" x14ac:dyDescent="0.15">
      <c r="B26" s="46"/>
      <c r="C26" s="252"/>
      <c r="D26" s="253"/>
      <c r="E26" s="49"/>
      <c r="F26" s="254"/>
      <c r="G26" s="51"/>
      <c r="H26" s="49"/>
      <c r="I26" s="50"/>
      <c r="J26" s="51"/>
      <c r="K26" s="53"/>
      <c r="L26" s="245"/>
      <c r="M26" s="55">
        <f>SUM(L26*F26*I26)</f>
        <v>0</v>
      </c>
      <c r="N26" s="57"/>
      <c r="O26" s="255"/>
    </row>
    <row r="27" spans="2:15" ht="15" customHeight="1" x14ac:dyDescent="0.15">
      <c r="B27" s="46"/>
      <c r="C27" s="514"/>
      <c r="D27" s="515"/>
      <c r="E27" s="49"/>
      <c r="F27" s="246"/>
      <c r="G27" s="51"/>
      <c r="H27" s="49"/>
      <c r="I27" s="50"/>
      <c r="J27" s="51"/>
      <c r="K27" s="53"/>
      <c r="L27" s="245"/>
      <c r="M27" s="55">
        <f>SUM(L27*F27*I27)</f>
        <v>0</v>
      </c>
      <c r="N27" s="57"/>
      <c r="O27" s="251"/>
    </row>
    <row r="28" spans="2:15" ht="15" customHeight="1" x14ac:dyDescent="0.15">
      <c r="B28" s="46"/>
      <c r="C28" s="47"/>
      <c r="D28" s="48"/>
      <c r="E28" s="49"/>
      <c r="F28" s="256"/>
      <c r="G28" s="51"/>
      <c r="H28" s="49"/>
      <c r="I28" s="50"/>
      <c r="J28" s="51"/>
      <c r="K28" s="53"/>
      <c r="L28" s="257"/>
      <c r="M28" s="55">
        <f>SUM(L28*F28*I28)</f>
        <v>0</v>
      </c>
      <c r="N28" s="59"/>
      <c r="O28" s="56"/>
    </row>
    <row r="29" spans="2:15" ht="15" customHeight="1" x14ac:dyDescent="0.15">
      <c r="B29" s="46"/>
      <c r="C29" s="310"/>
      <c r="D29" s="311"/>
      <c r="E29" s="49"/>
      <c r="F29" s="258"/>
      <c r="G29" s="51"/>
      <c r="H29" s="49"/>
      <c r="I29" s="50"/>
      <c r="J29" s="51"/>
      <c r="K29" s="53"/>
      <c r="L29" s="259"/>
      <c r="M29" s="55">
        <f>SUM(L29*F29*I29)</f>
        <v>0</v>
      </c>
      <c r="N29" s="59"/>
      <c r="O29" s="56"/>
    </row>
    <row r="30" spans="2:15" ht="15" customHeight="1" x14ac:dyDescent="0.15">
      <c r="B30" s="45"/>
      <c r="C30" s="359" t="s">
        <v>255</v>
      </c>
      <c r="D30" s="360"/>
      <c r="E30" s="349"/>
      <c r="F30" s="350"/>
      <c r="G30" s="351"/>
      <c r="H30" s="349"/>
      <c r="I30" s="350"/>
      <c r="J30" s="351"/>
      <c r="K30" s="352"/>
      <c r="L30" s="353"/>
      <c r="M30" s="354"/>
      <c r="N30" s="355">
        <f>SUM(M31:M66)</f>
        <v>0</v>
      </c>
      <c r="O30" s="356"/>
    </row>
    <row r="31" spans="2:15" x14ac:dyDescent="0.15">
      <c r="B31" s="46"/>
      <c r="C31" s="47"/>
      <c r="D31" s="48"/>
      <c r="E31" s="260"/>
      <c r="F31" s="389"/>
      <c r="G31" s="390"/>
      <c r="H31" s="391"/>
      <c r="I31" s="392"/>
      <c r="J31" s="390"/>
      <c r="K31" s="393"/>
      <c r="L31" s="394"/>
      <c r="M31" s="285">
        <f t="shared" ref="M31:M66" si="1">SUM(L31*F31)</f>
        <v>0</v>
      </c>
      <c r="N31" s="395"/>
      <c r="O31" s="396"/>
    </row>
    <row r="32" spans="2:15" x14ac:dyDescent="0.15">
      <c r="B32" s="46"/>
      <c r="C32" s="261"/>
      <c r="D32" s="262"/>
      <c r="E32" s="49"/>
      <c r="F32" s="254"/>
      <c r="G32" s="51"/>
      <c r="H32" s="49"/>
      <c r="I32" s="50"/>
      <c r="J32" s="51"/>
      <c r="K32" s="53"/>
      <c r="L32" s="245"/>
      <c r="M32" s="55">
        <f t="shared" si="1"/>
        <v>0</v>
      </c>
      <c r="N32" s="57"/>
      <c r="O32" s="263"/>
    </row>
    <row r="33" spans="2:15" x14ac:dyDescent="0.15">
      <c r="B33" s="46"/>
      <c r="C33" s="261"/>
      <c r="D33" s="262"/>
      <c r="E33" s="49"/>
      <c r="F33" s="254"/>
      <c r="G33" s="51"/>
      <c r="H33" s="49"/>
      <c r="I33" s="50"/>
      <c r="J33" s="51"/>
      <c r="K33" s="53"/>
      <c r="L33" s="245"/>
      <c r="M33" s="55">
        <f t="shared" si="1"/>
        <v>0</v>
      </c>
      <c r="N33" s="57"/>
      <c r="O33" s="263"/>
    </row>
    <row r="34" spans="2:15" x14ac:dyDescent="0.15">
      <c r="B34" s="46"/>
      <c r="C34" s="261"/>
      <c r="D34" s="262"/>
      <c r="E34" s="49"/>
      <c r="F34" s="254"/>
      <c r="G34" s="51"/>
      <c r="H34" s="49"/>
      <c r="I34" s="50"/>
      <c r="J34" s="51"/>
      <c r="K34" s="53"/>
      <c r="L34" s="245"/>
      <c r="M34" s="55">
        <f t="shared" si="1"/>
        <v>0</v>
      </c>
      <c r="N34" s="57"/>
      <c r="O34" s="263"/>
    </row>
    <row r="35" spans="2:15" x14ac:dyDescent="0.15">
      <c r="B35" s="46"/>
      <c r="C35" s="261"/>
      <c r="D35" s="262"/>
      <c r="E35" s="49"/>
      <c r="F35" s="254"/>
      <c r="G35" s="51"/>
      <c r="H35" s="49"/>
      <c r="I35" s="50"/>
      <c r="J35" s="51"/>
      <c r="K35" s="53"/>
      <c r="L35" s="245"/>
      <c r="M35" s="55">
        <f>SUM(L35*F35)</f>
        <v>0</v>
      </c>
      <c r="N35" s="59"/>
      <c r="O35" s="242"/>
    </row>
    <row r="36" spans="2:15" x14ac:dyDescent="0.15">
      <c r="B36" s="46"/>
      <c r="C36" s="264"/>
      <c r="D36" s="265"/>
      <c r="E36" s="49"/>
      <c r="F36" s="50"/>
      <c r="G36" s="51"/>
      <c r="H36" s="49"/>
      <c r="I36" s="50"/>
      <c r="J36" s="51"/>
      <c r="K36" s="53"/>
      <c r="L36" s="245"/>
      <c r="M36" s="55">
        <f t="shared" si="1"/>
        <v>0</v>
      </c>
      <c r="N36" s="57"/>
      <c r="O36" s="266"/>
    </row>
    <row r="37" spans="2:15" x14ac:dyDescent="0.15">
      <c r="B37" s="46"/>
      <c r="C37" s="264"/>
      <c r="D37" s="265"/>
      <c r="E37" s="49"/>
      <c r="F37" s="254"/>
      <c r="G37" s="51"/>
      <c r="H37" s="49"/>
      <c r="I37" s="50"/>
      <c r="J37" s="51"/>
      <c r="K37" s="53"/>
      <c r="L37" s="245"/>
      <c r="M37" s="55">
        <f t="shared" si="1"/>
        <v>0</v>
      </c>
      <c r="N37" s="57"/>
      <c r="O37" s="267"/>
    </row>
    <row r="38" spans="2:15" x14ac:dyDescent="0.15">
      <c r="B38" s="46"/>
      <c r="C38" s="264"/>
      <c r="D38" s="265"/>
      <c r="E38" s="49"/>
      <c r="F38" s="254"/>
      <c r="G38" s="51"/>
      <c r="H38" s="49"/>
      <c r="I38" s="50"/>
      <c r="J38" s="51"/>
      <c r="K38" s="53"/>
      <c r="L38" s="245"/>
      <c r="M38" s="55">
        <f>SUM(L38*F38)</f>
        <v>0</v>
      </c>
      <c r="N38" s="57"/>
      <c r="O38" s="65"/>
    </row>
    <row r="39" spans="2:15" x14ac:dyDescent="0.15">
      <c r="B39" s="155"/>
      <c r="C39" s="264"/>
      <c r="D39" s="265"/>
      <c r="E39" s="49"/>
      <c r="F39" s="256"/>
      <c r="G39" s="51"/>
      <c r="H39" s="49"/>
      <c r="I39" s="50"/>
      <c r="J39" s="51"/>
      <c r="K39" s="53"/>
      <c r="L39" s="245"/>
      <c r="M39" s="55">
        <f t="shared" si="1"/>
        <v>0</v>
      </c>
      <c r="N39" s="59"/>
      <c r="O39" s="266"/>
    </row>
    <row r="40" spans="2:15" x14ac:dyDescent="0.15">
      <c r="B40" s="155"/>
      <c r="C40" s="264"/>
      <c r="D40" s="265"/>
      <c r="E40" s="49"/>
      <c r="F40" s="256"/>
      <c r="G40" s="51"/>
      <c r="H40" s="49"/>
      <c r="I40" s="50"/>
      <c r="J40" s="51"/>
      <c r="K40" s="53"/>
      <c r="L40" s="245"/>
      <c r="M40" s="55">
        <f t="shared" si="1"/>
        <v>0</v>
      </c>
      <c r="N40" s="59"/>
      <c r="O40" s="266"/>
    </row>
    <row r="41" spans="2:15" x14ac:dyDescent="0.15">
      <c r="B41" s="46"/>
      <c r="C41" s="264"/>
      <c r="D41" s="265"/>
      <c r="E41" s="49"/>
      <c r="F41" s="254"/>
      <c r="G41" s="51"/>
      <c r="H41" s="49"/>
      <c r="I41" s="50"/>
      <c r="J41" s="51"/>
      <c r="K41" s="53"/>
      <c r="L41" s="245"/>
      <c r="M41" s="55">
        <f>SUM(L41*F41)</f>
        <v>0</v>
      </c>
      <c r="N41" s="57"/>
      <c r="O41" s="268"/>
    </row>
    <row r="42" spans="2:15" x14ac:dyDescent="0.15">
      <c r="B42" s="46"/>
      <c r="C42" s="264"/>
      <c r="D42" s="265"/>
      <c r="E42" s="49"/>
      <c r="F42" s="254"/>
      <c r="G42" s="51"/>
      <c r="H42" s="49"/>
      <c r="I42" s="50"/>
      <c r="J42" s="51"/>
      <c r="K42" s="53"/>
      <c r="L42" s="245"/>
      <c r="M42" s="55">
        <f>SUM(L42*F42)</f>
        <v>0</v>
      </c>
      <c r="N42" s="57"/>
      <c r="O42" s="268"/>
    </row>
    <row r="43" spans="2:15" x14ac:dyDescent="0.15">
      <c r="B43" s="46"/>
      <c r="C43" s="264"/>
      <c r="D43" s="265"/>
      <c r="E43" s="49"/>
      <c r="F43" s="254"/>
      <c r="G43" s="51"/>
      <c r="H43" s="49"/>
      <c r="I43" s="50"/>
      <c r="J43" s="51"/>
      <c r="K43" s="53"/>
      <c r="L43" s="245"/>
      <c r="M43" s="55">
        <f t="shared" si="1"/>
        <v>0</v>
      </c>
      <c r="N43" s="59"/>
      <c r="O43" s="65"/>
    </row>
    <row r="44" spans="2:15" x14ac:dyDescent="0.15">
      <c r="B44" s="46"/>
      <c r="C44" s="264"/>
      <c r="D44" s="265"/>
      <c r="E44" s="49"/>
      <c r="F44" s="254"/>
      <c r="G44" s="51"/>
      <c r="H44" s="49"/>
      <c r="I44" s="50"/>
      <c r="J44" s="51"/>
      <c r="K44" s="53"/>
      <c r="L44" s="245"/>
      <c r="M44" s="55">
        <f t="shared" si="1"/>
        <v>0</v>
      </c>
      <c r="N44" s="59"/>
      <c r="O44" s="242"/>
    </row>
    <row r="45" spans="2:15" x14ac:dyDescent="0.15">
      <c r="B45" s="155"/>
      <c r="C45" s="269"/>
      <c r="D45" s="270"/>
      <c r="E45" s="49"/>
      <c r="F45" s="254"/>
      <c r="G45" s="51"/>
      <c r="H45" s="49"/>
      <c r="I45" s="50"/>
      <c r="J45" s="51"/>
      <c r="K45" s="53"/>
      <c r="L45" s="245"/>
      <c r="M45" s="55">
        <f t="shared" si="1"/>
        <v>0</v>
      </c>
      <c r="N45" s="59"/>
      <c r="O45" s="242"/>
    </row>
    <row r="46" spans="2:15" x14ac:dyDescent="0.15">
      <c r="B46" s="155"/>
      <c r="C46" s="269"/>
      <c r="D46" s="270"/>
      <c r="E46" s="49"/>
      <c r="F46" s="254"/>
      <c r="G46" s="51"/>
      <c r="H46" s="49"/>
      <c r="I46" s="50"/>
      <c r="J46" s="51"/>
      <c r="K46" s="53"/>
      <c r="L46" s="245"/>
      <c r="M46" s="55">
        <f t="shared" si="1"/>
        <v>0</v>
      </c>
      <c r="N46" s="59"/>
      <c r="O46" s="242"/>
    </row>
    <row r="47" spans="2:15" x14ac:dyDescent="0.15">
      <c r="B47" s="46"/>
      <c r="C47" s="269"/>
      <c r="D47" s="270"/>
      <c r="E47" s="49"/>
      <c r="F47" s="254"/>
      <c r="G47" s="51"/>
      <c r="H47" s="49"/>
      <c r="I47" s="50"/>
      <c r="J47" s="51"/>
      <c r="K47" s="53"/>
      <c r="L47" s="245"/>
      <c r="M47" s="55">
        <f t="shared" si="1"/>
        <v>0</v>
      </c>
      <c r="N47" s="59"/>
      <c r="O47" s="242"/>
    </row>
    <row r="48" spans="2:15" x14ac:dyDescent="0.15">
      <c r="B48" s="46"/>
      <c r="C48" s="269"/>
      <c r="D48" s="270"/>
      <c r="E48" s="49"/>
      <c r="F48" s="254"/>
      <c r="G48" s="51"/>
      <c r="H48" s="49"/>
      <c r="I48" s="50"/>
      <c r="J48" s="51"/>
      <c r="K48" s="53"/>
      <c r="L48" s="245"/>
      <c r="M48" s="55">
        <f t="shared" si="1"/>
        <v>0</v>
      </c>
      <c r="N48" s="59"/>
      <c r="O48" s="263"/>
    </row>
    <row r="49" spans="2:15" x14ac:dyDescent="0.15">
      <c r="B49" s="46"/>
      <c r="C49" s="269"/>
      <c r="D49" s="270"/>
      <c r="E49" s="49"/>
      <c r="F49" s="254"/>
      <c r="G49" s="51"/>
      <c r="H49" s="49"/>
      <c r="I49" s="50"/>
      <c r="J49" s="51"/>
      <c r="K49" s="53"/>
      <c r="L49" s="245"/>
      <c r="M49" s="55">
        <f t="shared" si="1"/>
        <v>0</v>
      </c>
      <c r="N49" s="59"/>
      <c r="O49" s="263"/>
    </row>
    <row r="50" spans="2:15" x14ac:dyDescent="0.15">
      <c r="B50" s="46"/>
      <c r="C50" s="269"/>
      <c r="D50" s="270"/>
      <c r="E50" s="49"/>
      <c r="F50" s="254"/>
      <c r="G50" s="51"/>
      <c r="H50" s="49"/>
      <c r="I50" s="50"/>
      <c r="J50" s="51"/>
      <c r="K50" s="53"/>
      <c r="L50" s="245"/>
      <c r="M50" s="55">
        <f>SUM(L50*F50)</f>
        <v>0</v>
      </c>
      <c r="N50" s="59"/>
      <c r="O50" s="263"/>
    </row>
    <row r="51" spans="2:15" x14ac:dyDescent="0.15">
      <c r="B51" s="46"/>
      <c r="C51" s="269"/>
      <c r="D51" s="270"/>
      <c r="E51" s="49"/>
      <c r="F51" s="254"/>
      <c r="G51" s="51"/>
      <c r="H51" s="49"/>
      <c r="I51" s="50"/>
      <c r="J51" s="51"/>
      <c r="K51" s="53"/>
      <c r="L51" s="245"/>
      <c r="M51" s="55">
        <f>SUM(L51*F51)</f>
        <v>0</v>
      </c>
      <c r="N51" s="59"/>
      <c r="O51" s="263"/>
    </row>
    <row r="52" spans="2:15" x14ac:dyDescent="0.15">
      <c r="B52" s="46"/>
      <c r="C52" s="269"/>
      <c r="D52" s="270"/>
      <c r="E52" s="49"/>
      <c r="F52" s="254"/>
      <c r="G52" s="51"/>
      <c r="H52" s="49"/>
      <c r="I52" s="50"/>
      <c r="J52" s="51"/>
      <c r="K52" s="53"/>
      <c r="L52" s="245"/>
      <c r="M52" s="55">
        <f>SUM(L52*F52)</f>
        <v>0</v>
      </c>
      <c r="N52" s="59"/>
      <c r="O52" s="263"/>
    </row>
    <row r="53" spans="2:15" x14ac:dyDescent="0.15">
      <c r="B53" s="46"/>
      <c r="C53" s="269"/>
      <c r="D53" s="270"/>
      <c r="E53" s="49"/>
      <c r="F53" s="254"/>
      <c r="G53" s="51"/>
      <c r="H53" s="49"/>
      <c r="I53" s="50"/>
      <c r="J53" s="51"/>
      <c r="K53" s="53"/>
      <c r="L53" s="245"/>
      <c r="M53" s="55">
        <f>SUM(L53*F53)</f>
        <v>0</v>
      </c>
      <c r="N53" s="59"/>
      <c r="O53" s="263"/>
    </row>
    <row r="54" spans="2:15" x14ac:dyDescent="0.15">
      <c r="B54" s="46"/>
      <c r="C54" s="269"/>
      <c r="D54" s="270"/>
      <c r="E54" s="49"/>
      <c r="F54" s="254"/>
      <c r="G54" s="51"/>
      <c r="H54" s="49"/>
      <c r="I54" s="50"/>
      <c r="J54" s="51"/>
      <c r="K54" s="53"/>
      <c r="L54" s="245"/>
      <c r="M54" s="55">
        <f>SUM(L54*F54)</f>
        <v>0</v>
      </c>
      <c r="N54" s="59"/>
      <c r="O54" s="263"/>
    </row>
    <row r="55" spans="2:15" x14ac:dyDescent="0.15">
      <c r="B55" s="46"/>
      <c r="C55" s="269"/>
      <c r="D55" s="270"/>
      <c r="E55" s="49"/>
      <c r="F55" s="254"/>
      <c r="G55" s="51"/>
      <c r="H55" s="49"/>
      <c r="I55" s="50"/>
      <c r="J55" s="51"/>
      <c r="K55" s="53"/>
      <c r="L55" s="245"/>
      <c r="M55" s="55">
        <f t="shared" si="1"/>
        <v>0</v>
      </c>
      <c r="N55" s="57"/>
      <c r="O55" s="65"/>
    </row>
    <row r="56" spans="2:15" x14ac:dyDescent="0.15">
      <c r="B56" s="155"/>
      <c r="C56" s="269"/>
      <c r="D56" s="270"/>
      <c r="E56" s="49"/>
      <c r="F56" s="254"/>
      <c r="G56" s="51"/>
      <c r="H56" s="49"/>
      <c r="I56" s="50"/>
      <c r="J56" s="51"/>
      <c r="K56" s="53"/>
      <c r="L56" s="245"/>
      <c r="M56" s="55">
        <f t="shared" si="1"/>
        <v>0</v>
      </c>
      <c r="N56" s="57"/>
      <c r="O56" s="242"/>
    </row>
    <row r="57" spans="2:15" x14ac:dyDescent="0.15">
      <c r="B57" s="155"/>
      <c r="C57" s="269"/>
      <c r="D57" s="270"/>
      <c r="E57" s="49"/>
      <c r="F57" s="254"/>
      <c r="G57" s="51"/>
      <c r="H57" s="49"/>
      <c r="I57" s="50"/>
      <c r="J57" s="51"/>
      <c r="K57" s="53"/>
      <c r="L57" s="245"/>
      <c r="M57" s="55">
        <f t="shared" si="1"/>
        <v>0</v>
      </c>
      <c r="N57" s="57"/>
      <c r="O57" s="242"/>
    </row>
    <row r="58" spans="2:15" x14ac:dyDescent="0.15">
      <c r="B58" s="46"/>
      <c r="C58" s="269"/>
      <c r="D58" s="270"/>
      <c r="E58" s="49"/>
      <c r="F58" s="254"/>
      <c r="G58" s="51"/>
      <c r="H58" s="49"/>
      <c r="I58" s="50"/>
      <c r="J58" s="51"/>
      <c r="K58" s="53"/>
      <c r="L58" s="245"/>
      <c r="M58" s="55">
        <f t="shared" si="1"/>
        <v>0</v>
      </c>
      <c r="N58" s="59"/>
      <c r="O58" s="263"/>
    </row>
    <row r="59" spans="2:15" x14ac:dyDescent="0.15">
      <c r="B59" s="46"/>
      <c r="C59" s="269"/>
      <c r="D59" s="270"/>
      <c r="E59" s="49"/>
      <c r="F59" s="254"/>
      <c r="G59" s="51"/>
      <c r="H59" s="49"/>
      <c r="I59" s="50"/>
      <c r="J59" s="51"/>
      <c r="K59" s="53"/>
      <c r="L59" s="245"/>
      <c r="M59" s="55">
        <f t="shared" si="1"/>
        <v>0</v>
      </c>
      <c r="N59" s="57"/>
      <c r="O59" s="267"/>
    </row>
    <row r="60" spans="2:15" x14ac:dyDescent="0.15">
      <c r="B60" s="46"/>
      <c r="C60" s="269"/>
      <c r="D60" s="270"/>
      <c r="E60" s="49"/>
      <c r="F60" s="254"/>
      <c r="G60" s="51"/>
      <c r="H60" s="49"/>
      <c r="I60" s="50"/>
      <c r="J60" s="51"/>
      <c r="K60" s="53"/>
      <c r="L60" s="245"/>
      <c r="M60" s="55">
        <f t="shared" si="1"/>
        <v>0</v>
      </c>
      <c r="N60" s="57"/>
      <c r="O60" s="65"/>
    </row>
    <row r="61" spans="2:15" x14ac:dyDescent="0.15">
      <c r="B61" s="46"/>
      <c r="C61" s="269"/>
      <c r="D61" s="270"/>
      <c r="E61" s="49"/>
      <c r="F61" s="256"/>
      <c r="G61" s="51"/>
      <c r="H61" s="49"/>
      <c r="I61" s="50"/>
      <c r="J61" s="51"/>
      <c r="K61" s="53"/>
      <c r="L61" s="245"/>
      <c r="M61" s="55">
        <f t="shared" si="1"/>
        <v>0</v>
      </c>
      <c r="N61" s="59"/>
      <c r="O61" s="266"/>
    </row>
    <row r="62" spans="2:15" x14ac:dyDescent="0.15">
      <c r="B62" s="155"/>
      <c r="C62" s="269"/>
      <c r="D62" s="270"/>
      <c r="E62" s="49"/>
      <c r="F62" s="254"/>
      <c r="G62" s="51"/>
      <c r="H62" s="49"/>
      <c r="I62" s="50"/>
      <c r="J62" s="51"/>
      <c r="K62" s="53"/>
      <c r="L62" s="245"/>
      <c r="M62" s="55">
        <f t="shared" si="1"/>
        <v>0</v>
      </c>
      <c r="N62" s="57"/>
      <c r="O62" s="65"/>
    </row>
    <row r="63" spans="2:15" x14ac:dyDescent="0.15">
      <c r="B63" s="155"/>
      <c r="C63" s="269"/>
      <c r="D63" s="270"/>
      <c r="E63" s="49"/>
      <c r="F63" s="254"/>
      <c r="G63" s="51"/>
      <c r="H63" s="49"/>
      <c r="I63" s="50"/>
      <c r="J63" s="51"/>
      <c r="K63" s="53"/>
      <c r="L63" s="245"/>
      <c r="M63" s="55">
        <f t="shared" si="1"/>
        <v>0</v>
      </c>
      <c r="N63" s="59"/>
      <c r="O63" s="65"/>
    </row>
    <row r="64" spans="2:15" x14ac:dyDescent="0.15">
      <c r="B64" s="46"/>
      <c r="C64" s="269"/>
      <c r="D64" s="270"/>
      <c r="E64" s="49"/>
      <c r="F64" s="254"/>
      <c r="G64" s="51"/>
      <c r="H64" s="49"/>
      <c r="I64" s="50"/>
      <c r="J64" s="51"/>
      <c r="K64" s="53"/>
      <c r="L64" s="245"/>
      <c r="M64" s="55">
        <f t="shared" si="1"/>
        <v>0</v>
      </c>
      <c r="N64" s="57"/>
      <c r="O64" s="242"/>
    </row>
    <row r="65" spans="2:15" x14ac:dyDescent="0.15">
      <c r="B65" s="46"/>
      <c r="C65" s="269"/>
      <c r="D65" s="270"/>
      <c r="E65" s="49"/>
      <c r="F65" s="254"/>
      <c r="G65" s="51"/>
      <c r="H65" s="49"/>
      <c r="I65" s="50"/>
      <c r="J65" s="51"/>
      <c r="K65" s="53"/>
      <c r="L65" s="245"/>
      <c r="M65" s="55">
        <f t="shared" si="1"/>
        <v>0</v>
      </c>
      <c r="N65" s="57"/>
      <c r="O65" s="65"/>
    </row>
    <row r="66" spans="2:15" x14ac:dyDescent="0.15">
      <c r="B66" s="46"/>
      <c r="C66" s="269"/>
      <c r="D66" s="270"/>
      <c r="E66" s="49"/>
      <c r="F66" s="254"/>
      <c r="G66" s="51"/>
      <c r="H66" s="49"/>
      <c r="I66" s="50"/>
      <c r="J66" s="51"/>
      <c r="K66" s="53"/>
      <c r="L66" s="245"/>
      <c r="M66" s="55">
        <f t="shared" si="1"/>
        <v>0</v>
      </c>
      <c r="N66" s="57"/>
      <c r="O66" s="242"/>
    </row>
    <row r="67" spans="2:15" ht="15" customHeight="1" x14ac:dyDescent="0.15">
      <c r="B67" s="45"/>
      <c r="C67" s="408" t="s">
        <v>256</v>
      </c>
      <c r="D67" s="358"/>
      <c r="E67" s="349"/>
      <c r="F67" s="350"/>
      <c r="G67" s="351"/>
      <c r="H67" s="349"/>
      <c r="I67" s="350"/>
      <c r="J67" s="351"/>
      <c r="K67" s="352"/>
      <c r="L67" s="353"/>
      <c r="M67" s="354"/>
      <c r="N67" s="355">
        <f>SUM(M68:M78)</f>
        <v>0</v>
      </c>
      <c r="O67" s="356"/>
    </row>
    <row r="68" spans="2:15" x14ac:dyDescent="0.15">
      <c r="B68" s="46"/>
      <c r="C68" s="516"/>
      <c r="D68" s="516"/>
      <c r="E68" s="391"/>
      <c r="F68" s="389"/>
      <c r="G68" s="390"/>
      <c r="H68" s="391"/>
      <c r="I68" s="392"/>
      <c r="J68" s="390"/>
      <c r="K68" s="393"/>
      <c r="L68" s="394"/>
      <c r="M68" s="285">
        <f t="shared" ref="M68:M78" si="2">SUM(L68*F68)</f>
        <v>0</v>
      </c>
      <c r="N68" s="395"/>
      <c r="O68" s="396"/>
    </row>
    <row r="69" spans="2:15" x14ac:dyDescent="0.15">
      <c r="B69" s="46"/>
      <c r="C69" s="277"/>
      <c r="D69" s="278"/>
      <c r="E69" s="49"/>
      <c r="F69" s="254"/>
      <c r="G69" s="51"/>
      <c r="H69" s="49"/>
      <c r="I69" s="50"/>
      <c r="J69" s="51"/>
      <c r="K69" s="53"/>
      <c r="L69" s="245"/>
      <c r="M69" s="55">
        <f t="shared" si="2"/>
        <v>0</v>
      </c>
      <c r="N69" s="57"/>
      <c r="O69" s="263"/>
    </row>
    <row r="70" spans="2:15" x14ac:dyDescent="0.15">
      <c r="B70" s="46"/>
      <c r="C70" s="277"/>
      <c r="D70" s="278"/>
      <c r="E70" s="49"/>
      <c r="F70" s="254"/>
      <c r="G70" s="51"/>
      <c r="H70" s="49"/>
      <c r="I70" s="50"/>
      <c r="J70" s="51"/>
      <c r="K70" s="53"/>
      <c r="L70" s="245"/>
      <c r="M70" s="55">
        <f t="shared" si="2"/>
        <v>0</v>
      </c>
      <c r="N70" s="57"/>
      <c r="O70" s="263"/>
    </row>
    <row r="71" spans="2:15" x14ac:dyDescent="0.15">
      <c r="B71" s="46"/>
      <c r="C71" s="277"/>
      <c r="D71" s="278"/>
      <c r="E71" s="49"/>
      <c r="F71" s="254"/>
      <c r="G71" s="51"/>
      <c r="H71" s="49"/>
      <c r="I71" s="50"/>
      <c r="J71" s="51"/>
      <c r="K71" s="53"/>
      <c r="L71" s="245"/>
      <c r="M71" s="55">
        <f t="shared" si="2"/>
        <v>0</v>
      </c>
      <c r="N71" s="57"/>
      <c r="O71" s="263"/>
    </row>
    <row r="72" spans="2:15" x14ac:dyDescent="0.15">
      <c r="B72" s="46"/>
      <c r="C72" s="269"/>
      <c r="D72" s="270"/>
      <c r="E72" s="49"/>
      <c r="F72" s="254"/>
      <c r="G72" s="51"/>
      <c r="H72" s="49"/>
      <c r="I72" s="50"/>
      <c r="J72" s="51"/>
      <c r="K72" s="53"/>
      <c r="L72" s="245"/>
      <c r="M72" s="55">
        <f t="shared" si="2"/>
        <v>0</v>
      </c>
      <c r="N72" s="59"/>
      <c r="O72" s="263"/>
    </row>
    <row r="73" spans="2:15" x14ac:dyDescent="0.15">
      <c r="B73" s="46"/>
      <c r="C73" s="269"/>
      <c r="D73" s="270"/>
      <c r="E73" s="49"/>
      <c r="F73" s="254"/>
      <c r="G73" s="51"/>
      <c r="H73" s="49"/>
      <c r="I73" s="50"/>
      <c r="J73" s="51"/>
      <c r="K73" s="53"/>
      <c r="L73" s="245"/>
      <c r="M73" s="55">
        <f t="shared" si="2"/>
        <v>0</v>
      </c>
      <c r="N73" s="57"/>
      <c r="O73" s="267"/>
    </row>
    <row r="74" spans="2:15" x14ac:dyDescent="0.15">
      <c r="B74" s="46"/>
      <c r="C74" s="269"/>
      <c r="D74" s="270"/>
      <c r="E74" s="49"/>
      <c r="F74" s="254"/>
      <c r="G74" s="51"/>
      <c r="H74" s="49"/>
      <c r="I74" s="50"/>
      <c r="J74" s="51"/>
      <c r="K74" s="53"/>
      <c r="L74" s="245"/>
      <c r="M74" s="55">
        <f>SUM(L74*F74)</f>
        <v>0</v>
      </c>
      <c r="N74" s="57"/>
      <c r="O74" s="65"/>
    </row>
    <row r="75" spans="2:15" x14ac:dyDescent="0.15">
      <c r="B75" s="46"/>
      <c r="C75" s="269"/>
      <c r="D75" s="270"/>
      <c r="E75" s="49"/>
      <c r="F75" s="256"/>
      <c r="G75" s="51"/>
      <c r="H75" s="49"/>
      <c r="I75" s="50"/>
      <c r="J75" s="51"/>
      <c r="K75" s="53"/>
      <c r="L75" s="279"/>
      <c r="M75" s="55">
        <f t="shared" si="2"/>
        <v>0</v>
      </c>
      <c r="N75" s="59"/>
      <c r="O75" s="266"/>
    </row>
    <row r="76" spans="2:15" x14ac:dyDescent="0.15">
      <c r="B76" s="155"/>
      <c r="C76" s="269"/>
      <c r="D76" s="270"/>
      <c r="E76" s="49"/>
      <c r="F76" s="254"/>
      <c r="G76" s="51"/>
      <c r="H76" s="49"/>
      <c r="I76" s="50"/>
      <c r="J76" s="51"/>
      <c r="K76" s="53"/>
      <c r="L76" s="279"/>
      <c r="M76" s="55">
        <f t="shared" si="2"/>
        <v>0</v>
      </c>
      <c r="N76" s="57"/>
      <c r="O76" s="65"/>
    </row>
    <row r="77" spans="2:15" x14ac:dyDescent="0.15">
      <c r="B77" s="155"/>
      <c r="C77" s="269"/>
      <c r="D77" s="270"/>
      <c r="E77" s="49"/>
      <c r="F77" s="254"/>
      <c r="G77" s="51"/>
      <c r="H77" s="49"/>
      <c r="I77" s="50"/>
      <c r="J77" s="51"/>
      <c r="K77" s="53"/>
      <c r="L77" s="245"/>
      <c r="M77" s="55">
        <f t="shared" si="2"/>
        <v>0</v>
      </c>
      <c r="N77" s="59"/>
      <c r="O77" s="65"/>
    </row>
    <row r="78" spans="2:15" x14ac:dyDescent="0.15">
      <c r="B78" s="46"/>
      <c r="C78" s="269"/>
      <c r="D78" s="270"/>
      <c r="E78" s="49"/>
      <c r="F78" s="254"/>
      <c r="G78" s="51"/>
      <c r="H78" s="49"/>
      <c r="I78" s="50"/>
      <c r="J78" s="51"/>
      <c r="K78" s="53"/>
      <c r="L78" s="279"/>
      <c r="M78" s="55">
        <f t="shared" si="2"/>
        <v>0</v>
      </c>
      <c r="N78" s="57"/>
      <c r="O78" s="65"/>
    </row>
    <row r="79" spans="2:15" ht="15" customHeight="1" x14ac:dyDescent="0.15">
      <c r="B79" s="45"/>
      <c r="C79" s="359" t="s">
        <v>257</v>
      </c>
      <c r="D79" s="360"/>
      <c r="E79" s="349"/>
      <c r="F79" s="350"/>
      <c r="G79" s="351"/>
      <c r="H79" s="349"/>
      <c r="I79" s="350"/>
      <c r="J79" s="351"/>
      <c r="K79" s="352"/>
      <c r="L79" s="353"/>
      <c r="M79" s="354"/>
      <c r="N79" s="355">
        <f>SUM(M80:M96)</f>
        <v>0</v>
      </c>
      <c r="O79" s="356"/>
    </row>
    <row r="80" spans="2:15" x14ac:dyDescent="0.15">
      <c r="B80" s="46"/>
      <c r="C80" s="517"/>
      <c r="D80" s="517"/>
      <c r="E80" s="400"/>
      <c r="F80" s="401"/>
      <c r="G80" s="402"/>
      <c r="H80" s="400"/>
      <c r="I80" s="403"/>
      <c r="J80" s="402"/>
      <c r="K80" s="404"/>
      <c r="L80" s="405"/>
      <c r="M80" s="285">
        <f t="shared" ref="M80:M96" si="3">SUM(L80*F80)</f>
        <v>0</v>
      </c>
      <c r="N80" s="406"/>
      <c r="O80" s="407"/>
    </row>
    <row r="81" spans="2:15" x14ac:dyDescent="0.15">
      <c r="B81" s="46"/>
      <c r="C81" s="264"/>
      <c r="D81" s="265"/>
      <c r="E81" s="49"/>
      <c r="F81" s="254"/>
      <c r="G81" s="51"/>
      <c r="H81" s="49"/>
      <c r="I81" s="50"/>
      <c r="J81" s="51"/>
      <c r="K81" s="53"/>
      <c r="L81" s="245"/>
      <c r="M81" s="55">
        <f t="shared" si="3"/>
        <v>0</v>
      </c>
      <c r="N81" s="57"/>
      <c r="O81" s="266"/>
    </row>
    <row r="82" spans="2:15" x14ac:dyDescent="0.15">
      <c r="B82" s="46"/>
      <c r="C82" s="264"/>
      <c r="D82" s="265"/>
      <c r="E82" s="49"/>
      <c r="F82" s="254"/>
      <c r="G82" s="51"/>
      <c r="H82" s="49"/>
      <c r="I82" s="50"/>
      <c r="J82" s="51"/>
      <c r="K82" s="53"/>
      <c r="L82" s="245"/>
      <c r="M82" s="55">
        <f t="shared" si="3"/>
        <v>0</v>
      </c>
      <c r="N82" s="59"/>
      <c r="O82" s="266"/>
    </row>
    <row r="83" spans="2:15" x14ac:dyDescent="0.15">
      <c r="B83" s="46"/>
      <c r="C83" s="264"/>
      <c r="D83" s="265"/>
      <c r="E83" s="49"/>
      <c r="F83" s="254"/>
      <c r="G83" s="51"/>
      <c r="H83" s="49"/>
      <c r="I83" s="50"/>
      <c r="J83" s="51"/>
      <c r="K83" s="53"/>
      <c r="L83" s="245"/>
      <c r="M83" s="55">
        <f t="shared" si="3"/>
        <v>0</v>
      </c>
      <c r="N83" s="57"/>
      <c r="O83" s="266"/>
    </row>
    <row r="84" spans="2:15" x14ac:dyDescent="0.15">
      <c r="B84" s="46"/>
      <c r="C84" s="264"/>
      <c r="D84" s="265"/>
      <c r="E84" s="49"/>
      <c r="F84" s="254"/>
      <c r="G84" s="51"/>
      <c r="H84" s="49"/>
      <c r="I84" s="50"/>
      <c r="J84" s="51"/>
      <c r="K84" s="53"/>
      <c r="L84" s="245"/>
      <c r="M84" s="55">
        <f t="shared" si="3"/>
        <v>0</v>
      </c>
      <c r="N84" s="59"/>
      <c r="O84" s="266"/>
    </row>
    <row r="85" spans="2:15" x14ac:dyDescent="0.15">
      <c r="B85" s="46"/>
      <c r="C85" s="264"/>
      <c r="D85" s="265"/>
      <c r="E85" s="49"/>
      <c r="F85" s="254"/>
      <c r="G85" s="51"/>
      <c r="H85" s="49"/>
      <c r="I85" s="50"/>
      <c r="J85" s="51"/>
      <c r="K85" s="53"/>
      <c r="L85" s="245"/>
      <c r="M85" s="55">
        <f t="shared" si="3"/>
        <v>0</v>
      </c>
      <c r="N85" s="57"/>
      <c r="O85" s="280"/>
    </row>
    <row r="86" spans="2:15" x14ac:dyDescent="0.15">
      <c r="B86" s="46"/>
      <c r="C86" s="264"/>
      <c r="D86" s="265"/>
      <c r="E86" s="49"/>
      <c r="F86" s="246"/>
      <c r="G86" s="51"/>
      <c r="H86" s="49"/>
      <c r="I86" s="50"/>
      <c r="J86" s="51"/>
      <c r="K86" s="53"/>
      <c r="L86" s="245"/>
      <c r="M86" s="55">
        <f t="shared" si="3"/>
        <v>0</v>
      </c>
      <c r="N86" s="57"/>
      <c r="O86" s="263"/>
    </row>
    <row r="87" spans="2:15" x14ac:dyDescent="0.15">
      <c r="B87" s="46"/>
      <c r="C87" s="264"/>
      <c r="D87" s="265"/>
      <c r="E87" s="49"/>
      <c r="F87" s="254"/>
      <c r="G87" s="51"/>
      <c r="H87" s="49"/>
      <c r="I87" s="50"/>
      <c r="J87" s="51"/>
      <c r="K87" s="53"/>
      <c r="L87" s="245"/>
      <c r="M87" s="55">
        <f t="shared" si="3"/>
        <v>0</v>
      </c>
      <c r="N87" s="57"/>
      <c r="O87" s="266"/>
    </row>
    <row r="88" spans="2:15" x14ac:dyDescent="0.15">
      <c r="B88" s="155"/>
      <c r="C88" s="264"/>
      <c r="D88" s="265"/>
      <c r="E88" s="49"/>
      <c r="F88" s="254"/>
      <c r="G88" s="51"/>
      <c r="H88" s="49"/>
      <c r="I88" s="50"/>
      <c r="J88" s="51"/>
      <c r="K88" s="53"/>
      <c r="L88" s="243"/>
      <c r="M88" s="55">
        <f t="shared" si="3"/>
        <v>0</v>
      </c>
      <c r="N88" s="57"/>
      <c r="O88" s="65"/>
    </row>
    <row r="89" spans="2:15" x14ac:dyDescent="0.15">
      <c r="B89" s="46"/>
      <c r="C89" s="264"/>
      <c r="D89" s="265"/>
      <c r="E89" s="49"/>
      <c r="F89" s="254"/>
      <c r="G89" s="51"/>
      <c r="H89" s="49"/>
      <c r="I89" s="50"/>
      <c r="J89" s="51"/>
      <c r="K89" s="53"/>
      <c r="L89" s="243"/>
      <c r="M89" s="55">
        <f>SUM(L89*F89)</f>
        <v>0</v>
      </c>
      <c r="N89" s="57"/>
      <c r="O89" s="242"/>
    </row>
    <row r="90" spans="2:15" x14ac:dyDescent="0.15">
      <c r="B90" s="155"/>
      <c r="C90" s="269"/>
      <c r="D90" s="270"/>
      <c r="E90" s="49"/>
      <c r="F90" s="254"/>
      <c r="G90" s="51"/>
      <c r="H90" s="49"/>
      <c r="I90" s="50"/>
      <c r="J90" s="51"/>
      <c r="K90" s="53"/>
      <c r="L90" s="245"/>
      <c r="M90" s="55">
        <f t="shared" si="3"/>
        <v>0</v>
      </c>
      <c r="N90" s="59"/>
      <c r="O90" s="263"/>
    </row>
    <row r="91" spans="2:15" x14ac:dyDescent="0.15">
      <c r="B91" s="155"/>
      <c r="C91" s="269"/>
      <c r="D91" s="270"/>
      <c r="E91" s="49"/>
      <c r="F91" s="254"/>
      <c r="G91" s="51"/>
      <c r="H91" s="49"/>
      <c r="I91" s="50"/>
      <c r="J91" s="51"/>
      <c r="K91" s="53"/>
      <c r="L91" s="245"/>
      <c r="M91" s="55">
        <f>SUM(L91*F91)</f>
        <v>0</v>
      </c>
      <c r="N91" s="57"/>
      <c r="O91" s="267"/>
    </row>
    <row r="92" spans="2:15" x14ac:dyDescent="0.15">
      <c r="B92" s="46"/>
      <c r="C92" s="269"/>
      <c r="D92" s="270"/>
      <c r="E92" s="49"/>
      <c r="F92" s="254"/>
      <c r="G92" s="51"/>
      <c r="H92" s="49"/>
      <c r="I92" s="50"/>
      <c r="J92" s="51"/>
      <c r="K92" s="53"/>
      <c r="L92" s="245"/>
      <c r="M92" s="55">
        <f>SUM(L92*F92)</f>
        <v>0</v>
      </c>
      <c r="N92" s="57"/>
      <c r="O92" s="65"/>
    </row>
    <row r="93" spans="2:15" x14ac:dyDescent="0.15">
      <c r="B93" s="46"/>
      <c r="C93" s="269"/>
      <c r="D93" s="270"/>
      <c r="E93" s="49"/>
      <c r="F93" s="254"/>
      <c r="G93" s="51"/>
      <c r="H93" s="49"/>
      <c r="I93" s="50"/>
      <c r="J93" s="51"/>
      <c r="K93" s="53"/>
      <c r="L93" s="245"/>
      <c r="M93" s="55">
        <f t="shared" si="3"/>
        <v>0</v>
      </c>
      <c r="N93" s="57"/>
      <c r="O93" s="266"/>
    </row>
    <row r="94" spans="2:15" x14ac:dyDescent="0.15">
      <c r="B94" s="46"/>
      <c r="C94" s="269"/>
      <c r="D94" s="270"/>
      <c r="E94" s="49"/>
      <c r="F94" s="254"/>
      <c r="G94" s="51"/>
      <c r="H94" s="49"/>
      <c r="I94" s="50"/>
      <c r="J94" s="51"/>
      <c r="K94" s="53"/>
      <c r="L94" s="245"/>
      <c r="M94" s="55">
        <f t="shared" si="3"/>
        <v>0</v>
      </c>
      <c r="N94" s="57"/>
      <c r="O94" s="65"/>
    </row>
    <row r="95" spans="2:15" x14ac:dyDescent="0.15">
      <c r="B95" s="46"/>
      <c r="C95" s="269"/>
      <c r="D95" s="270"/>
      <c r="E95" s="49"/>
      <c r="F95" s="254"/>
      <c r="G95" s="51"/>
      <c r="H95" s="49"/>
      <c r="I95" s="50"/>
      <c r="J95" s="51"/>
      <c r="K95" s="53"/>
      <c r="L95" s="245"/>
      <c r="M95" s="55">
        <f t="shared" si="3"/>
        <v>0</v>
      </c>
      <c r="N95" s="57"/>
      <c r="O95" s="65"/>
    </row>
    <row r="96" spans="2:15" x14ac:dyDescent="0.15">
      <c r="B96" s="155"/>
      <c r="C96" s="269"/>
      <c r="D96" s="270"/>
      <c r="E96" s="49"/>
      <c r="F96" s="254"/>
      <c r="G96" s="51"/>
      <c r="H96" s="49"/>
      <c r="I96" s="50"/>
      <c r="J96" s="51"/>
      <c r="K96" s="53"/>
      <c r="L96" s="245"/>
      <c r="M96" s="55">
        <f t="shared" si="3"/>
        <v>0</v>
      </c>
      <c r="N96" s="57"/>
      <c r="O96" s="242"/>
    </row>
    <row r="97" spans="2:15" ht="15" customHeight="1" x14ac:dyDescent="0.15">
      <c r="B97" s="45"/>
      <c r="C97" s="398" t="s">
        <v>258</v>
      </c>
      <c r="D97" s="358"/>
      <c r="E97" s="349"/>
      <c r="F97" s="350"/>
      <c r="G97" s="351"/>
      <c r="H97" s="349"/>
      <c r="I97" s="350"/>
      <c r="J97" s="351"/>
      <c r="K97" s="352"/>
      <c r="L97" s="353"/>
      <c r="M97" s="354"/>
      <c r="N97" s="355">
        <f>SUM(M98:M120)</f>
        <v>0</v>
      </c>
      <c r="O97" s="356"/>
    </row>
    <row r="98" spans="2:15" x14ac:dyDescent="0.15">
      <c r="B98" s="46"/>
      <c r="C98" s="397"/>
      <c r="D98" s="109"/>
      <c r="E98" s="391"/>
      <c r="F98" s="389"/>
      <c r="G98" s="390"/>
      <c r="H98" s="391"/>
      <c r="I98" s="392"/>
      <c r="J98" s="390"/>
      <c r="K98" s="393"/>
      <c r="L98" s="394"/>
      <c r="M98" s="285">
        <f t="shared" ref="M98:M120" si="4">SUM(L98*F98*I98)</f>
        <v>0</v>
      </c>
      <c r="N98" s="395"/>
      <c r="O98" s="399"/>
    </row>
    <row r="99" spans="2:15" x14ac:dyDescent="0.15">
      <c r="B99" s="46"/>
      <c r="C99" s="261"/>
      <c r="D99" s="262"/>
      <c r="E99" s="49"/>
      <c r="F99" s="256"/>
      <c r="G99" s="51"/>
      <c r="H99" s="49"/>
      <c r="I99" s="50"/>
      <c r="J99" s="51"/>
      <c r="K99" s="53"/>
      <c r="L99" s="241"/>
      <c r="M99" s="55">
        <f t="shared" si="4"/>
        <v>0</v>
      </c>
      <c r="N99" s="59"/>
      <c r="O99" s="268"/>
    </row>
    <row r="100" spans="2:15" x14ac:dyDescent="0.15">
      <c r="B100" s="46"/>
      <c r="C100" s="261"/>
      <c r="D100" s="262"/>
      <c r="E100" s="49"/>
      <c r="F100" s="256"/>
      <c r="G100" s="51"/>
      <c r="H100" s="49"/>
      <c r="I100" s="50"/>
      <c r="J100" s="51"/>
      <c r="K100" s="53"/>
      <c r="L100" s="241"/>
      <c r="M100" s="55">
        <f t="shared" si="4"/>
        <v>0</v>
      </c>
      <c r="N100" s="59"/>
      <c r="O100" s="268"/>
    </row>
    <row r="101" spans="2:15" x14ac:dyDescent="0.15">
      <c r="B101" s="46"/>
      <c r="C101" s="261"/>
      <c r="D101" s="262"/>
      <c r="E101" s="49"/>
      <c r="F101" s="254"/>
      <c r="G101" s="51"/>
      <c r="H101" s="49"/>
      <c r="I101" s="50"/>
      <c r="J101" s="51"/>
      <c r="K101" s="53"/>
      <c r="L101" s="245"/>
      <c r="M101" s="55">
        <f t="shared" si="4"/>
        <v>0</v>
      </c>
      <c r="N101" s="57"/>
      <c r="O101" s="268"/>
    </row>
    <row r="102" spans="2:15" x14ac:dyDescent="0.15">
      <c r="B102" s="46"/>
      <c r="C102" s="261"/>
      <c r="D102" s="262"/>
      <c r="E102" s="49"/>
      <c r="F102" s="254"/>
      <c r="G102" s="51"/>
      <c r="H102" s="49"/>
      <c r="I102" s="50"/>
      <c r="J102" s="51"/>
      <c r="K102" s="53"/>
      <c r="L102" s="245"/>
      <c r="M102" s="55">
        <f t="shared" si="4"/>
        <v>0</v>
      </c>
      <c r="N102" s="57"/>
      <c r="O102" s="266"/>
    </row>
    <row r="103" spans="2:15" x14ac:dyDescent="0.15">
      <c r="B103" s="46"/>
      <c r="C103" s="261"/>
      <c r="D103" s="262"/>
      <c r="E103" s="49"/>
      <c r="F103" s="254"/>
      <c r="G103" s="51"/>
      <c r="H103" s="49"/>
      <c r="I103" s="50"/>
      <c r="J103" s="51"/>
      <c r="K103" s="53"/>
      <c r="L103" s="245"/>
      <c r="M103" s="55">
        <f t="shared" si="4"/>
        <v>0</v>
      </c>
      <c r="N103" s="57"/>
      <c r="O103" s="263"/>
    </row>
    <row r="104" spans="2:15" x14ac:dyDescent="0.15">
      <c r="B104" s="46"/>
      <c r="C104" s="261"/>
      <c r="D104" s="262"/>
      <c r="E104" s="49"/>
      <c r="F104" s="254"/>
      <c r="G104" s="51"/>
      <c r="H104" s="49"/>
      <c r="I104" s="50"/>
      <c r="J104" s="51"/>
      <c r="K104" s="53"/>
      <c r="L104" s="245"/>
      <c r="M104" s="55">
        <f t="shared" si="4"/>
        <v>0</v>
      </c>
      <c r="N104" s="57"/>
      <c r="O104" s="263"/>
    </row>
    <row r="105" spans="2:15" x14ac:dyDescent="0.15">
      <c r="B105" s="46"/>
      <c r="C105" s="261"/>
      <c r="D105" s="262"/>
      <c r="E105" s="49"/>
      <c r="F105" s="254"/>
      <c r="G105" s="51"/>
      <c r="H105" s="49"/>
      <c r="I105" s="50"/>
      <c r="J105" s="51"/>
      <c r="K105" s="53"/>
      <c r="L105" s="245"/>
      <c r="M105" s="55">
        <f t="shared" si="4"/>
        <v>0</v>
      </c>
      <c r="N105" s="57"/>
      <c r="O105" s="263"/>
    </row>
    <row r="106" spans="2:15" x14ac:dyDescent="0.15">
      <c r="B106" s="155"/>
      <c r="C106" s="261"/>
      <c r="D106" s="262"/>
      <c r="E106" s="49"/>
      <c r="F106" s="281"/>
      <c r="G106" s="51"/>
      <c r="H106" s="49"/>
      <c r="I106" s="50"/>
      <c r="J106" s="51"/>
      <c r="K106" s="53"/>
      <c r="L106" s="241"/>
      <c r="M106" s="55">
        <f t="shared" si="4"/>
        <v>0</v>
      </c>
      <c r="N106" s="59"/>
      <c r="O106" s="242"/>
    </row>
    <row r="107" spans="2:15" x14ac:dyDescent="0.15">
      <c r="B107" s="155"/>
      <c r="C107" s="261"/>
      <c r="D107" s="262"/>
      <c r="E107" s="49"/>
      <c r="F107" s="256"/>
      <c r="G107" s="51"/>
      <c r="H107" s="49"/>
      <c r="I107" s="50"/>
      <c r="J107" s="51"/>
      <c r="K107" s="53"/>
      <c r="L107" s="241"/>
      <c r="M107" s="55">
        <f t="shared" si="4"/>
        <v>0</v>
      </c>
      <c r="N107" s="59"/>
      <c r="O107" s="242"/>
    </row>
    <row r="108" spans="2:15" x14ac:dyDescent="0.15">
      <c r="B108" s="46"/>
      <c r="C108" s="261"/>
      <c r="D108" s="262"/>
      <c r="E108" s="49"/>
      <c r="F108" s="254"/>
      <c r="G108" s="51"/>
      <c r="H108" s="49"/>
      <c r="I108" s="50"/>
      <c r="J108" s="51"/>
      <c r="K108" s="53"/>
      <c r="L108" s="245"/>
      <c r="M108" s="55">
        <f t="shared" si="4"/>
        <v>0</v>
      </c>
      <c r="N108" s="57"/>
      <c r="O108" s="280"/>
    </row>
    <row r="109" spans="2:15" x14ac:dyDescent="0.15">
      <c r="B109" s="46"/>
      <c r="C109" s="261"/>
      <c r="D109" s="262"/>
      <c r="E109" s="49"/>
      <c r="F109" s="254"/>
      <c r="G109" s="51"/>
      <c r="H109" s="49"/>
      <c r="I109" s="50"/>
      <c r="J109" s="51"/>
      <c r="K109" s="53"/>
      <c r="L109" s="245"/>
      <c r="M109" s="55">
        <f t="shared" si="4"/>
        <v>0</v>
      </c>
      <c r="N109" s="57"/>
      <c r="O109" s="263"/>
    </row>
    <row r="110" spans="2:15" x14ac:dyDescent="0.15">
      <c r="B110" s="46"/>
      <c r="C110" s="261"/>
      <c r="D110" s="262"/>
      <c r="E110" s="49"/>
      <c r="F110" s="254"/>
      <c r="G110" s="51"/>
      <c r="H110" s="49"/>
      <c r="I110" s="50"/>
      <c r="J110" s="51"/>
      <c r="K110" s="53"/>
      <c r="L110" s="245"/>
      <c r="M110" s="55">
        <f t="shared" si="4"/>
        <v>0</v>
      </c>
      <c r="N110" s="57"/>
      <c r="O110" s="65"/>
    </row>
    <row r="111" spans="2:15" x14ac:dyDescent="0.15">
      <c r="B111" s="46"/>
      <c r="C111" s="261"/>
      <c r="D111" s="262"/>
      <c r="E111" s="49"/>
      <c r="F111" s="254"/>
      <c r="G111" s="51"/>
      <c r="H111" s="49"/>
      <c r="I111" s="50"/>
      <c r="J111" s="51"/>
      <c r="K111" s="53"/>
      <c r="L111" s="245"/>
      <c r="M111" s="55">
        <f t="shared" si="4"/>
        <v>0</v>
      </c>
      <c r="N111" s="57"/>
      <c r="O111" s="268"/>
    </row>
    <row r="112" spans="2:15" x14ac:dyDescent="0.15">
      <c r="B112" s="155"/>
      <c r="C112" s="261"/>
      <c r="D112" s="262"/>
      <c r="E112" s="49"/>
      <c r="F112" s="254"/>
      <c r="G112" s="51"/>
      <c r="H112" s="49"/>
      <c r="I112" s="50"/>
      <c r="J112" s="51"/>
      <c r="K112" s="53"/>
      <c r="L112" s="245"/>
      <c r="M112" s="55">
        <f t="shared" si="4"/>
        <v>0</v>
      </c>
      <c r="N112" s="57"/>
      <c r="O112" s="266"/>
    </row>
    <row r="113" spans="2:15" x14ac:dyDescent="0.15">
      <c r="B113" s="46"/>
      <c r="C113" s="261"/>
      <c r="D113" s="262"/>
      <c r="E113" s="49"/>
      <c r="F113" s="254"/>
      <c r="G113" s="51"/>
      <c r="H113" s="49"/>
      <c r="I113" s="50"/>
      <c r="J113" s="51"/>
      <c r="K113" s="53"/>
      <c r="L113" s="245"/>
      <c r="M113" s="55">
        <f t="shared" si="4"/>
        <v>0</v>
      </c>
      <c r="N113" s="57"/>
      <c r="O113" s="266"/>
    </row>
    <row r="114" spans="2:15" x14ac:dyDescent="0.15">
      <c r="B114" s="46"/>
      <c r="C114" s="261"/>
      <c r="D114" s="262"/>
      <c r="E114" s="49"/>
      <c r="F114" s="256"/>
      <c r="G114" s="51"/>
      <c r="H114" s="49"/>
      <c r="I114" s="50"/>
      <c r="J114" s="51"/>
      <c r="K114" s="53"/>
      <c r="L114" s="241"/>
      <c r="M114" s="55">
        <f t="shared" si="4"/>
        <v>0</v>
      </c>
      <c r="N114" s="59"/>
      <c r="O114" s="266"/>
    </row>
    <row r="115" spans="2:15" x14ac:dyDescent="0.15">
      <c r="B115" s="46"/>
      <c r="C115" s="261"/>
      <c r="D115" s="262"/>
      <c r="E115" s="49"/>
      <c r="F115" s="254"/>
      <c r="G115" s="51"/>
      <c r="H115" s="49"/>
      <c r="I115" s="50"/>
      <c r="J115" s="51"/>
      <c r="K115" s="53"/>
      <c r="L115" s="245"/>
      <c r="M115" s="55">
        <f t="shared" si="4"/>
        <v>0</v>
      </c>
      <c r="N115" s="57"/>
      <c r="O115" s="242"/>
    </row>
    <row r="116" spans="2:15" x14ac:dyDescent="0.15">
      <c r="B116" s="46"/>
      <c r="C116" s="283"/>
      <c r="D116" s="284"/>
      <c r="E116" s="49"/>
      <c r="F116" s="254"/>
      <c r="G116" s="51"/>
      <c r="H116" s="49"/>
      <c r="I116" s="50"/>
      <c r="J116" s="51"/>
      <c r="K116" s="53"/>
      <c r="L116" s="245"/>
      <c r="M116" s="55">
        <f t="shared" si="4"/>
        <v>0</v>
      </c>
      <c r="N116" s="57"/>
      <c r="O116" s="266"/>
    </row>
    <row r="117" spans="2:15" x14ac:dyDescent="0.15">
      <c r="B117" s="155"/>
      <c r="C117" s="283"/>
      <c r="D117" s="284"/>
      <c r="E117" s="49"/>
      <c r="F117" s="254"/>
      <c r="G117" s="51"/>
      <c r="H117" s="49"/>
      <c r="I117" s="50"/>
      <c r="J117" s="51"/>
      <c r="K117" s="53"/>
      <c r="L117" s="243"/>
      <c r="M117" s="55">
        <f t="shared" si="4"/>
        <v>0</v>
      </c>
      <c r="N117" s="57"/>
      <c r="O117" s="65"/>
    </row>
    <row r="118" spans="2:15" x14ac:dyDescent="0.15">
      <c r="B118" s="155"/>
      <c r="C118" s="283"/>
      <c r="D118" s="284"/>
      <c r="E118" s="49"/>
      <c r="F118" s="254"/>
      <c r="G118" s="51"/>
      <c r="H118" s="49"/>
      <c r="I118" s="50"/>
      <c r="J118" s="51"/>
      <c r="K118" s="53"/>
      <c r="L118" s="245"/>
      <c r="M118" s="55">
        <f t="shared" si="4"/>
        <v>0</v>
      </c>
      <c r="N118" s="57"/>
      <c r="O118" s="242"/>
    </row>
    <row r="119" spans="2:15" x14ac:dyDescent="0.15">
      <c r="B119" s="46"/>
      <c r="C119" s="283"/>
      <c r="D119" s="284"/>
      <c r="E119" s="49"/>
      <c r="F119" s="254"/>
      <c r="G119" s="51"/>
      <c r="H119" s="49"/>
      <c r="I119" s="50"/>
      <c r="J119" s="51"/>
      <c r="K119" s="53"/>
      <c r="L119" s="243"/>
      <c r="M119" s="55">
        <f t="shared" si="4"/>
        <v>0</v>
      </c>
      <c r="N119" s="57"/>
      <c r="O119" s="242"/>
    </row>
    <row r="120" spans="2:15" x14ac:dyDescent="0.15">
      <c r="B120" s="46"/>
      <c r="C120" s="283"/>
      <c r="D120" s="284"/>
      <c r="E120" s="49"/>
      <c r="F120" s="254"/>
      <c r="G120" s="51"/>
      <c r="H120" s="49"/>
      <c r="I120" s="50"/>
      <c r="J120" s="51"/>
      <c r="K120" s="53"/>
      <c r="L120" s="245"/>
      <c r="M120" s="55">
        <f t="shared" si="4"/>
        <v>0</v>
      </c>
      <c r="N120" s="59"/>
      <c r="O120" s="242"/>
    </row>
    <row r="121" spans="2:15" x14ac:dyDescent="0.15">
      <c r="B121" s="45"/>
      <c r="C121" s="398" t="s">
        <v>259</v>
      </c>
      <c r="D121" s="358"/>
      <c r="E121" s="349"/>
      <c r="F121" s="350"/>
      <c r="G121" s="351"/>
      <c r="H121" s="349"/>
      <c r="I121" s="350"/>
      <c r="J121" s="351"/>
      <c r="K121" s="352"/>
      <c r="L121" s="353"/>
      <c r="M121" s="354"/>
      <c r="N121" s="355">
        <f>SUM(M122:M132)</f>
        <v>0</v>
      </c>
      <c r="O121" s="356"/>
    </row>
    <row r="122" spans="2:15" x14ac:dyDescent="0.15">
      <c r="B122" s="46"/>
      <c r="C122" s="397"/>
      <c r="D122" s="109"/>
      <c r="E122" s="391"/>
      <c r="F122" s="389"/>
      <c r="G122" s="390"/>
      <c r="H122" s="391"/>
      <c r="I122" s="392"/>
      <c r="J122" s="390"/>
      <c r="K122" s="393"/>
      <c r="L122" s="394"/>
      <c r="M122" s="285">
        <f t="shared" ref="M122:M132" si="5">SUM(L122*F122*I122)</f>
        <v>0</v>
      </c>
      <c r="N122" s="395"/>
      <c r="O122" s="396"/>
    </row>
    <row r="123" spans="2:15" x14ac:dyDescent="0.15">
      <c r="B123" s="46"/>
      <c r="C123" s="261"/>
      <c r="D123" s="262"/>
      <c r="E123" s="49"/>
      <c r="F123" s="254"/>
      <c r="G123" s="51"/>
      <c r="H123" s="49"/>
      <c r="I123" s="50"/>
      <c r="J123" s="51"/>
      <c r="K123" s="53"/>
      <c r="L123" s="245"/>
      <c r="M123" s="55">
        <f t="shared" si="5"/>
        <v>0</v>
      </c>
      <c r="N123" s="57"/>
      <c r="O123" s="263"/>
    </row>
    <row r="124" spans="2:15" x14ac:dyDescent="0.15">
      <c r="B124" s="46"/>
      <c r="C124" s="261"/>
      <c r="D124" s="262"/>
      <c r="E124" s="49"/>
      <c r="F124" s="254"/>
      <c r="G124" s="51"/>
      <c r="H124" s="49"/>
      <c r="I124" s="50"/>
      <c r="J124" s="51"/>
      <c r="K124" s="53"/>
      <c r="L124" s="245"/>
      <c r="M124" s="55">
        <f t="shared" si="5"/>
        <v>0</v>
      </c>
      <c r="N124" s="59"/>
      <c r="O124" s="242"/>
    </row>
    <row r="125" spans="2:15" x14ac:dyDescent="0.15">
      <c r="B125" s="46"/>
      <c r="C125" s="261"/>
      <c r="D125" s="262"/>
      <c r="E125" s="248"/>
      <c r="F125" s="246"/>
      <c r="G125" s="247"/>
      <c r="H125" s="248"/>
      <c r="I125" s="244"/>
      <c r="J125" s="247"/>
      <c r="K125" s="249"/>
      <c r="L125" s="243"/>
      <c r="M125" s="55">
        <f t="shared" si="5"/>
        <v>0</v>
      </c>
      <c r="N125" s="250"/>
      <c r="O125" s="280"/>
    </row>
    <row r="126" spans="2:15" x14ac:dyDescent="0.15">
      <c r="B126" s="46"/>
      <c r="C126" s="283"/>
      <c r="D126" s="284"/>
      <c r="E126" s="49"/>
      <c r="F126" s="254"/>
      <c r="G126" s="51"/>
      <c r="H126" s="49"/>
      <c r="I126" s="50"/>
      <c r="J126" s="51"/>
      <c r="K126" s="53"/>
      <c r="L126" s="245"/>
      <c r="M126" s="55">
        <f t="shared" si="5"/>
        <v>0</v>
      </c>
      <c r="N126" s="57"/>
      <c r="O126" s="266"/>
    </row>
    <row r="127" spans="2:15" x14ac:dyDescent="0.15">
      <c r="B127" s="46"/>
      <c r="C127" s="283"/>
      <c r="D127" s="284"/>
      <c r="E127" s="49"/>
      <c r="F127" s="254"/>
      <c r="G127" s="51"/>
      <c r="H127" s="49"/>
      <c r="I127" s="50"/>
      <c r="J127" s="51"/>
      <c r="K127" s="53"/>
      <c r="L127" s="245"/>
      <c r="M127" s="55">
        <f t="shared" si="5"/>
        <v>0</v>
      </c>
      <c r="N127" s="57"/>
      <c r="O127" s="280"/>
    </row>
    <row r="128" spans="2:15" x14ac:dyDescent="0.15">
      <c r="B128" s="46"/>
      <c r="C128" s="283"/>
      <c r="D128" s="284"/>
      <c r="E128" s="49"/>
      <c r="F128" s="246"/>
      <c r="G128" s="51"/>
      <c r="H128" s="49"/>
      <c r="I128" s="50"/>
      <c r="J128" s="51"/>
      <c r="K128" s="53"/>
      <c r="L128" s="245"/>
      <c r="M128" s="55">
        <f t="shared" si="5"/>
        <v>0</v>
      </c>
      <c r="N128" s="57"/>
      <c r="O128" s="280"/>
    </row>
    <row r="129" spans="2:15" x14ac:dyDescent="0.15">
      <c r="B129" s="46"/>
      <c r="C129" s="283"/>
      <c r="D129" s="284"/>
      <c r="E129" s="49"/>
      <c r="F129" s="254"/>
      <c r="G129" s="51"/>
      <c r="H129" s="49"/>
      <c r="I129" s="50"/>
      <c r="J129" s="51"/>
      <c r="K129" s="53"/>
      <c r="L129" s="245"/>
      <c r="M129" s="55">
        <f t="shared" si="5"/>
        <v>0</v>
      </c>
      <c r="N129" s="57"/>
      <c r="O129" s="267"/>
    </row>
    <row r="130" spans="2:15" x14ac:dyDescent="0.15">
      <c r="B130" s="155"/>
      <c r="C130" s="283"/>
      <c r="D130" s="284"/>
      <c r="E130" s="49"/>
      <c r="F130" s="254"/>
      <c r="G130" s="51"/>
      <c r="H130" s="49"/>
      <c r="I130" s="50"/>
      <c r="J130" s="51"/>
      <c r="K130" s="53"/>
      <c r="L130" s="245"/>
      <c r="M130" s="55">
        <f t="shared" si="5"/>
        <v>0</v>
      </c>
      <c r="N130" s="57"/>
      <c r="O130" s="266"/>
    </row>
    <row r="131" spans="2:15" x14ac:dyDescent="0.15">
      <c r="B131" s="155"/>
      <c r="C131" s="283"/>
      <c r="D131" s="284"/>
      <c r="E131" s="49"/>
      <c r="F131" s="254"/>
      <c r="G131" s="51"/>
      <c r="H131" s="49"/>
      <c r="I131" s="50"/>
      <c r="J131" s="51"/>
      <c r="K131" s="53"/>
      <c r="L131" s="245"/>
      <c r="M131" s="55">
        <f t="shared" si="5"/>
        <v>0</v>
      </c>
      <c r="N131" s="57"/>
      <c r="O131" s="266"/>
    </row>
    <row r="132" spans="2:15" x14ac:dyDescent="0.15">
      <c r="B132" s="46"/>
      <c r="C132" s="283"/>
      <c r="D132" s="284"/>
      <c r="E132" s="49"/>
      <c r="F132" s="254"/>
      <c r="G132" s="51"/>
      <c r="H132" s="49"/>
      <c r="I132" s="50"/>
      <c r="J132" s="51"/>
      <c r="K132" s="53"/>
      <c r="L132" s="245"/>
      <c r="M132" s="55">
        <f t="shared" si="5"/>
        <v>0</v>
      </c>
      <c r="N132" s="57"/>
      <c r="O132" s="242"/>
    </row>
    <row r="133" spans="2:15" x14ac:dyDescent="0.15">
      <c r="B133" s="45"/>
      <c r="C133" s="357" t="s">
        <v>260</v>
      </c>
      <c r="D133" s="358"/>
      <c r="E133" s="349"/>
      <c r="F133" s="350"/>
      <c r="G133" s="351"/>
      <c r="H133" s="349"/>
      <c r="I133" s="350"/>
      <c r="J133" s="351"/>
      <c r="K133" s="352"/>
      <c r="L133" s="353"/>
      <c r="M133" s="354"/>
      <c r="N133" s="355">
        <f>SUM(M134:M135)</f>
        <v>0</v>
      </c>
      <c r="O133" s="356"/>
    </row>
    <row r="134" spans="2:15" x14ac:dyDescent="0.15">
      <c r="B134" s="46"/>
      <c r="C134" s="47"/>
      <c r="D134" s="48"/>
      <c r="E134" s="248"/>
      <c r="F134" s="246"/>
      <c r="G134" s="247"/>
      <c r="H134" s="248"/>
      <c r="I134" s="244"/>
      <c r="J134" s="247"/>
      <c r="K134" s="249"/>
      <c r="L134" s="243"/>
      <c r="M134" s="55">
        <f>SUM(L134*F134*I134)</f>
        <v>0</v>
      </c>
      <c r="N134" s="250"/>
      <c r="O134" s="280"/>
    </row>
    <row r="135" spans="2:15" x14ac:dyDescent="0.15">
      <c r="B135" s="46"/>
      <c r="C135" s="283"/>
      <c r="D135" s="286"/>
      <c r="E135" s="49"/>
      <c r="F135" s="254"/>
      <c r="G135" s="51"/>
      <c r="H135" s="49"/>
      <c r="I135" s="50"/>
      <c r="J135" s="51"/>
      <c r="K135" s="53"/>
      <c r="L135" s="245"/>
      <c r="M135" s="55">
        <f>SUM(L135*F135*I135)</f>
        <v>0</v>
      </c>
      <c r="N135" s="57"/>
      <c r="O135" s="266"/>
    </row>
    <row r="136" spans="2:15" x14ac:dyDescent="0.15">
      <c r="B136" s="45"/>
      <c r="C136" s="357" t="s">
        <v>366</v>
      </c>
      <c r="D136" s="358"/>
      <c r="E136" s="349"/>
      <c r="F136" s="350"/>
      <c r="G136" s="351"/>
      <c r="H136" s="349"/>
      <c r="I136" s="350"/>
      <c r="J136" s="351"/>
      <c r="K136" s="352"/>
      <c r="L136" s="353"/>
      <c r="M136" s="354"/>
      <c r="N136" s="355">
        <f>SUM(M137:M139)</f>
        <v>0</v>
      </c>
      <c r="O136" s="356"/>
    </row>
    <row r="137" spans="2:15" x14ac:dyDescent="0.15">
      <c r="B137" s="46"/>
      <c r="C137" s="47"/>
      <c r="D137" s="48"/>
      <c r="E137" s="49"/>
      <c r="F137" s="50"/>
      <c r="G137" s="51"/>
      <c r="H137" s="49"/>
      <c r="I137" s="50"/>
      <c r="J137" s="51"/>
      <c r="K137" s="53"/>
      <c r="L137" s="259"/>
      <c r="M137" s="55">
        <f>SUM(L137*F137*I137)</f>
        <v>0</v>
      </c>
      <c r="N137" s="55"/>
      <c r="O137" s="56"/>
    </row>
    <row r="138" spans="2:15" x14ac:dyDescent="0.15">
      <c r="B138" s="46"/>
      <c r="C138" s="47"/>
      <c r="D138" s="48"/>
      <c r="E138" s="49"/>
      <c r="F138" s="50"/>
      <c r="G138" s="51"/>
      <c r="H138" s="49"/>
      <c r="I138" s="50"/>
      <c r="J138" s="51"/>
      <c r="K138" s="53"/>
      <c r="L138" s="259"/>
      <c r="M138" s="55">
        <f>SUM(L138*F138*I138)</f>
        <v>0</v>
      </c>
      <c r="N138" s="55"/>
      <c r="O138" s="56"/>
    </row>
    <row r="139" spans="2:15" ht="15" thickBot="1" x14ac:dyDescent="0.2">
      <c r="B139" s="46"/>
      <c r="C139" s="47"/>
      <c r="D139" s="48"/>
      <c r="E139" s="49"/>
      <c r="F139" s="50"/>
      <c r="G139" s="51"/>
      <c r="H139" s="49"/>
      <c r="I139" s="50"/>
      <c r="J139" s="51"/>
      <c r="K139" s="53"/>
      <c r="L139" s="259"/>
      <c r="M139" s="55">
        <f>SUM(L139*F139*I139)</f>
        <v>0</v>
      </c>
      <c r="N139" s="59"/>
      <c r="O139" s="56"/>
    </row>
    <row r="140" spans="2:15" ht="15" thickTop="1" x14ac:dyDescent="0.15">
      <c r="B140" s="287"/>
      <c r="C140" s="288" t="s">
        <v>261</v>
      </c>
      <c r="D140" s="289"/>
      <c r="E140" s="290"/>
      <c r="F140" s="291"/>
      <c r="G140" s="292"/>
      <c r="H140" s="290"/>
      <c r="I140" s="291"/>
      <c r="J140" s="292"/>
      <c r="K140" s="293"/>
      <c r="L140" s="294"/>
      <c r="M140" s="295"/>
      <c r="N140" s="296">
        <f>N15+N23</f>
        <v>0</v>
      </c>
      <c r="O140" s="297"/>
    </row>
    <row r="141" spans="2:15" x14ac:dyDescent="0.15">
      <c r="B141" s="46"/>
      <c r="C141" s="298"/>
      <c r="D141" s="299"/>
      <c r="E141" s="300"/>
      <c r="F141" s="301"/>
      <c r="G141" s="302"/>
      <c r="H141" s="300"/>
      <c r="I141" s="301"/>
      <c r="J141" s="302"/>
      <c r="K141" s="303"/>
      <c r="L141" s="304"/>
      <c r="M141" s="305"/>
      <c r="N141" s="306"/>
      <c r="O141" s="307"/>
    </row>
    <row r="142" spans="2:15" ht="15" thickBot="1" x14ac:dyDescent="0.2">
      <c r="B142" s="66"/>
      <c r="C142" s="67" t="s">
        <v>28</v>
      </c>
      <c r="D142" s="68"/>
      <c r="E142" s="69"/>
      <c r="F142" s="70"/>
      <c r="G142" s="71"/>
      <c r="H142" s="69"/>
      <c r="I142" s="70"/>
      <c r="J142" s="71"/>
      <c r="K142" s="72"/>
      <c r="L142" s="73"/>
      <c r="M142" s="74"/>
      <c r="N142" s="75"/>
      <c r="O142" s="76"/>
    </row>
    <row r="143" spans="2:15" ht="15" thickTop="1" x14ac:dyDescent="0.15">
      <c r="B143" s="99"/>
      <c r="C143" s="100" t="s">
        <v>29</v>
      </c>
      <c r="D143" s="101"/>
      <c r="E143" s="102"/>
      <c r="F143" s="103"/>
      <c r="G143" s="104"/>
      <c r="H143" s="102"/>
      <c r="I143" s="103"/>
      <c r="J143" s="104"/>
      <c r="K143" s="105"/>
      <c r="L143" s="106"/>
      <c r="M143" s="107"/>
      <c r="N143" s="160">
        <f>SUM(N140:N142)</f>
        <v>0</v>
      </c>
      <c r="O143" s="108"/>
    </row>
    <row r="144" spans="2:15" ht="15" thickBot="1" x14ac:dyDescent="0.2">
      <c r="B144" s="66"/>
      <c r="C144" s="67" t="s">
        <v>355</v>
      </c>
      <c r="D144" s="68"/>
      <c r="E144" s="69"/>
      <c r="F144" s="70"/>
      <c r="G144" s="71"/>
      <c r="H144" s="69"/>
      <c r="I144" s="70"/>
      <c r="J144" s="71"/>
      <c r="K144" s="72"/>
      <c r="L144" s="73"/>
      <c r="M144" s="74"/>
      <c r="N144" s="75">
        <f>N143*0.1</f>
        <v>0</v>
      </c>
      <c r="O144" s="76"/>
    </row>
    <row r="145" spans="1:15" ht="15" thickTop="1" x14ac:dyDescent="0.15">
      <c r="A145" s="109"/>
      <c r="B145" s="110"/>
      <c r="C145" s="111" t="s">
        <v>262</v>
      </c>
      <c r="D145" s="112"/>
      <c r="E145" s="113"/>
      <c r="F145" s="114"/>
      <c r="G145" s="115"/>
      <c r="H145" s="113"/>
      <c r="I145" s="114"/>
      <c r="J145" s="115"/>
      <c r="K145" s="111"/>
      <c r="L145" s="116"/>
      <c r="M145" s="117"/>
      <c r="N145" s="118">
        <f>SUM(N143:N144)</f>
        <v>0</v>
      </c>
      <c r="O145" s="119"/>
    </row>
    <row r="50029" spans="216:220" ht="15" thickBot="1" x14ac:dyDescent="0.2">
      <c r="HH50029" s="177" t="s">
        <v>44</v>
      </c>
      <c r="HI50029" s="178" t="s">
        <v>45</v>
      </c>
      <c r="HJ50029" s="178" t="s">
        <v>46</v>
      </c>
      <c r="HL50029" s="179" t="s">
        <v>47</v>
      </c>
    </row>
    <row r="50030" spans="216:220" ht="15" thickTop="1" x14ac:dyDescent="0.15">
      <c r="HH50030" s="182" t="s">
        <v>263</v>
      </c>
      <c r="HI50030" s="183" t="s">
        <v>54</v>
      </c>
      <c r="HJ50030" s="184" t="str">
        <f>+HH50030&amp;"： "&amp;HI50030</f>
        <v>0#： 添付種目明細有り</v>
      </c>
      <c r="HL50030" s="179" t="s">
        <v>55</v>
      </c>
    </row>
    <row r="50031" spans="216:220" x14ac:dyDescent="0.15">
      <c r="HH50031" s="185" t="s">
        <v>59</v>
      </c>
      <c r="HI50031" s="186" t="s">
        <v>60</v>
      </c>
      <c r="HJ50031" s="187" t="str">
        <f t="shared" ref="HJ50031:HJ50078" si="6">+HH50031&amp;"： "&amp;HI50031</f>
        <v>1A： ＰＨＯＴＯ制作</v>
      </c>
      <c r="HL50031" s="179"/>
    </row>
    <row r="50032" spans="216:220" x14ac:dyDescent="0.15">
      <c r="HH50032" s="188" t="s">
        <v>65</v>
      </c>
      <c r="HI50032" s="189" t="s">
        <v>66</v>
      </c>
      <c r="HJ50032" s="190" t="str">
        <f t="shared" si="6"/>
        <v>1B： ３Ｄ制作</v>
      </c>
      <c r="HL50032" s="179" t="s">
        <v>67</v>
      </c>
    </row>
    <row r="50033" spans="216:220" x14ac:dyDescent="0.15">
      <c r="HH50033" s="188" t="s">
        <v>72</v>
      </c>
      <c r="HI50033" s="189" t="s">
        <v>73</v>
      </c>
      <c r="HJ50033" s="190" t="str">
        <f t="shared" si="6"/>
        <v>1C： ２Ｄ制作</v>
      </c>
      <c r="HL50033" s="179" t="s">
        <v>264</v>
      </c>
    </row>
    <row r="50034" spans="216:220" x14ac:dyDescent="0.15">
      <c r="HH50034" s="194" t="s">
        <v>79</v>
      </c>
      <c r="HI50034" s="195" t="s">
        <v>80</v>
      </c>
      <c r="HJ50034" s="196" t="str">
        <f t="shared" si="6"/>
        <v>1D： ＣＭ制作</v>
      </c>
      <c r="HL50034" s="179" t="s">
        <v>81</v>
      </c>
    </row>
    <row r="50035" spans="216:220" x14ac:dyDescent="0.15">
      <c r="HH50035" s="194" t="s">
        <v>84</v>
      </c>
      <c r="HI50035" s="195" t="s">
        <v>85</v>
      </c>
      <c r="HJ50035" s="196" t="str">
        <f t="shared" si="6"/>
        <v>1E： 映像コンテンツ制作</v>
      </c>
      <c r="HL50035" s="179" t="s">
        <v>86</v>
      </c>
    </row>
    <row r="50036" spans="216:220" x14ac:dyDescent="0.15">
      <c r="HH50036" s="194" t="s">
        <v>90</v>
      </c>
      <c r="HI50036" s="195" t="s">
        <v>91</v>
      </c>
      <c r="HJ50036" s="196" t="str">
        <f t="shared" si="6"/>
        <v>1F： プレゼン（CM)</v>
      </c>
      <c r="HL50036" s="179" t="s">
        <v>265</v>
      </c>
    </row>
    <row r="50037" spans="216:220" x14ac:dyDescent="0.15">
      <c r="HH50037" s="194" t="s">
        <v>96</v>
      </c>
      <c r="HI50037" s="195" t="s">
        <v>266</v>
      </c>
      <c r="HJ50037" s="196" t="str">
        <f t="shared" si="6"/>
        <v>1G： ＣＭ企画・演出</v>
      </c>
      <c r="HL50037" s="179" t="s">
        <v>98</v>
      </c>
    </row>
    <row r="50038" spans="216:220" x14ac:dyDescent="0.15">
      <c r="HH50038" s="194" t="s">
        <v>102</v>
      </c>
      <c r="HI50038" s="195" t="s">
        <v>103</v>
      </c>
      <c r="HJ50038" s="196" t="str">
        <f t="shared" si="6"/>
        <v>1H： ポスプロ</v>
      </c>
      <c r="HL50038" s="179" t="s">
        <v>104</v>
      </c>
    </row>
    <row r="50039" spans="216:220" x14ac:dyDescent="0.15">
      <c r="HH50039" s="194" t="s">
        <v>107</v>
      </c>
      <c r="HI50039" s="195" t="s">
        <v>108</v>
      </c>
      <c r="HJ50039" s="196" t="str">
        <f t="shared" si="6"/>
        <v>1I： プリント</v>
      </c>
      <c r="HL50039" s="179" t="s">
        <v>109</v>
      </c>
    </row>
    <row r="50040" spans="216:220" x14ac:dyDescent="0.15">
      <c r="HH50040" s="188" t="s">
        <v>267</v>
      </c>
      <c r="HI50040" s="189" t="s">
        <v>113</v>
      </c>
      <c r="HJ50040" s="190" t="str">
        <f t="shared" si="6"/>
        <v>T1： 新聞・雑誌広告製作</v>
      </c>
      <c r="HL50040" s="179" t="s">
        <v>114</v>
      </c>
    </row>
    <row r="50041" spans="216:220" x14ac:dyDescent="0.15">
      <c r="HH50041" s="194" t="s">
        <v>119</v>
      </c>
      <c r="HI50041" s="195" t="s">
        <v>120</v>
      </c>
      <c r="HJ50041" s="196" t="str">
        <f t="shared" si="6"/>
        <v>1L： ラジオＣＭ制作</v>
      </c>
      <c r="HL50041" s="179" t="s">
        <v>268</v>
      </c>
    </row>
    <row r="50042" spans="216:220" x14ac:dyDescent="0.15">
      <c r="HH50042" s="194" t="s">
        <v>128</v>
      </c>
      <c r="HI50042" s="195" t="s">
        <v>129</v>
      </c>
      <c r="HJ50042" s="196" t="str">
        <f t="shared" si="6"/>
        <v>1M： コンテンツ制作（CI・VI・ﾛｺﾞ・ﾊﾟｯｹｰｼﾞ他）</v>
      </c>
      <c r="HL50042" s="179" t="s">
        <v>130</v>
      </c>
    </row>
    <row r="50043" spans="216:220" x14ac:dyDescent="0.15">
      <c r="HH50043" s="194" t="s">
        <v>134</v>
      </c>
      <c r="HI50043" s="195" t="s">
        <v>135</v>
      </c>
      <c r="HJ50043" s="196" t="str">
        <f t="shared" si="6"/>
        <v>1N： チラシ制作</v>
      </c>
      <c r="HL50043" s="179" t="s">
        <v>136</v>
      </c>
    </row>
    <row r="50044" spans="216:220" x14ac:dyDescent="0.15">
      <c r="HH50044" s="194" t="s">
        <v>140</v>
      </c>
      <c r="HI50044" s="195" t="s">
        <v>141</v>
      </c>
      <c r="HJ50044" s="196" t="str">
        <f t="shared" si="6"/>
        <v>1P： 店頭ツール制作</v>
      </c>
      <c r="HL50044" s="179" t="s">
        <v>142</v>
      </c>
    </row>
    <row r="50045" spans="216:220" x14ac:dyDescent="0.15">
      <c r="HH50045" s="194" t="s">
        <v>146</v>
      </c>
      <c r="HI50045" s="195" t="s">
        <v>147</v>
      </c>
      <c r="HJ50045" s="196" t="str">
        <f t="shared" si="6"/>
        <v>1Q： カタログ制作</v>
      </c>
      <c r="HL50045" s="179" t="s">
        <v>269</v>
      </c>
    </row>
    <row r="50046" spans="216:220" x14ac:dyDescent="0.15">
      <c r="HH50046" s="194" t="s">
        <v>152</v>
      </c>
      <c r="HI50046" s="195" t="s">
        <v>153</v>
      </c>
      <c r="HJ50046" s="196" t="str">
        <f t="shared" si="6"/>
        <v>1R： ＤＭ制作</v>
      </c>
      <c r="HL50046" s="179" t="s">
        <v>154</v>
      </c>
    </row>
    <row r="50047" spans="216:220" x14ac:dyDescent="0.15">
      <c r="HH50047" s="203" t="s">
        <v>270</v>
      </c>
      <c r="HI50047" s="204" t="s">
        <v>159</v>
      </c>
      <c r="HJ50047" s="205" t="str">
        <f t="shared" si="6"/>
        <v>TB： アウトドアメディア制作</v>
      </c>
      <c r="HL50047" s="179" t="s">
        <v>160</v>
      </c>
    </row>
    <row r="50048" spans="216:220" x14ac:dyDescent="0.15">
      <c r="HH50048" s="206" t="s">
        <v>271</v>
      </c>
      <c r="HI50048" s="207" t="s">
        <v>163</v>
      </c>
      <c r="HJ50048" s="208" t="str">
        <f t="shared" si="6"/>
        <v>T2： 通販メディア制作</v>
      </c>
      <c r="HL50048" s="179" t="s">
        <v>164</v>
      </c>
    </row>
    <row r="50049" spans="216:220" x14ac:dyDescent="0.15">
      <c r="HH50049" s="188" t="s">
        <v>272</v>
      </c>
      <c r="HI50049" s="189" t="s">
        <v>167</v>
      </c>
      <c r="HJ50049" s="190" t="str">
        <f t="shared" si="6"/>
        <v>T3： 通販ＣＲＭツール制作</v>
      </c>
      <c r="HL50049" s="179"/>
    </row>
    <row r="50050" spans="216:220" x14ac:dyDescent="0.15">
      <c r="HH50050" s="194" t="s">
        <v>273</v>
      </c>
      <c r="HI50050" s="195" t="s">
        <v>170</v>
      </c>
      <c r="HJ50050" s="196" t="str">
        <f t="shared" si="6"/>
        <v>8D： 販促イベント</v>
      </c>
      <c r="HL50050" s="179"/>
    </row>
    <row r="50051" spans="216:220" x14ac:dyDescent="0.15">
      <c r="HH50051" s="194" t="s">
        <v>274</v>
      </c>
      <c r="HI50051" s="195" t="s">
        <v>172</v>
      </c>
      <c r="HJ50051" s="196" t="str">
        <f t="shared" si="6"/>
        <v>8E： 事業イベント</v>
      </c>
    </row>
    <row r="50052" spans="216:220" x14ac:dyDescent="0.15">
      <c r="HH50052" s="194" t="s">
        <v>275</v>
      </c>
      <c r="HI50052" s="195" t="s">
        <v>174</v>
      </c>
      <c r="HJ50052" s="196" t="str">
        <f t="shared" si="6"/>
        <v>8F： ＰＲ企画・ＰＲ実施活動</v>
      </c>
    </row>
    <row r="50053" spans="216:220" x14ac:dyDescent="0.15">
      <c r="HH50053" s="194" t="s">
        <v>276</v>
      </c>
      <c r="HI50053" s="195" t="s">
        <v>176</v>
      </c>
      <c r="HJ50053" s="196" t="str">
        <f t="shared" si="6"/>
        <v>8G： ＰＲ編集制作（PR誌、ﾑｯｸ誌他）</v>
      </c>
    </row>
    <row r="50054" spans="216:220" x14ac:dyDescent="0.15">
      <c r="HH50054" s="194" t="s">
        <v>277</v>
      </c>
      <c r="HI50054" s="195" t="s">
        <v>178</v>
      </c>
      <c r="HJ50054" s="196" t="str">
        <f t="shared" si="6"/>
        <v>8H： スペースデザイン</v>
      </c>
    </row>
    <row r="50055" spans="216:220" x14ac:dyDescent="0.15">
      <c r="HH50055" s="194" t="s">
        <v>278</v>
      </c>
      <c r="HI50055" s="195" t="s">
        <v>181</v>
      </c>
      <c r="HJ50055" s="196" t="str">
        <f t="shared" si="6"/>
        <v>8I： プレミアム製作</v>
      </c>
    </row>
    <row r="50056" spans="216:220" x14ac:dyDescent="0.15">
      <c r="HH50056" s="194" t="s">
        <v>279</v>
      </c>
      <c r="HI50056" s="195" t="s">
        <v>185</v>
      </c>
      <c r="HJ50056" s="196" t="str">
        <f t="shared" si="6"/>
        <v>8J： 事務局業務</v>
      </c>
    </row>
    <row r="50057" spans="216:220" x14ac:dyDescent="0.15">
      <c r="HH50057" s="216" t="s">
        <v>280</v>
      </c>
      <c r="HI50057" s="217" t="s">
        <v>189</v>
      </c>
      <c r="HJ50057" s="218" t="str">
        <f t="shared" si="6"/>
        <v>T4： プロモーション企画・実施</v>
      </c>
    </row>
    <row r="50058" spans="216:220" x14ac:dyDescent="0.15">
      <c r="HH50058" s="219" t="s">
        <v>281</v>
      </c>
      <c r="HI50058" s="220" t="s">
        <v>192</v>
      </c>
      <c r="HJ50058" s="221" t="str">
        <f t="shared" si="6"/>
        <v>T5： 調査企画・実施</v>
      </c>
    </row>
    <row r="50059" spans="216:220" x14ac:dyDescent="0.15">
      <c r="HH50059" s="216" t="s">
        <v>282</v>
      </c>
      <c r="HI50059" s="217" t="s">
        <v>195</v>
      </c>
      <c r="HJ50059" s="218" t="str">
        <f t="shared" si="6"/>
        <v>T6： Ｗeb制作</v>
      </c>
    </row>
    <row r="50060" spans="216:220" x14ac:dyDescent="0.15">
      <c r="HH50060" s="222" t="s">
        <v>283</v>
      </c>
      <c r="HI50060" s="222" t="s">
        <v>198</v>
      </c>
      <c r="HJ50060" s="223" t="str">
        <f t="shared" si="6"/>
        <v>TA： モバイル制作</v>
      </c>
    </row>
    <row r="50061" spans="216:220" x14ac:dyDescent="0.15">
      <c r="HH50061" s="224" t="s">
        <v>200</v>
      </c>
      <c r="HI50061" s="225" t="s">
        <v>201</v>
      </c>
      <c r="HJ50061" s="226" t="str">
        <f t="shared" si="6"/>
        <v>NG： 新聞</v>
      </c>
    </row>
    <row r="50062" spans="216:220" x14ac:dyDescent="0.15">
      <c r="HH50062" s="194" t="s">
        <v>203</v>
      </c>
      <c r="HI50062" s="195" t="s">
        <v>204</v>
      </c>
      <c r="HJ50062" s="227" t="str">
        <f t="shared" si="6"/>
        <v>NH： 雑誌</v>
      </c>
    </row>
    <row r="50063" spans="216:220" x14ac:dyDescent="0.15">
      <c r="HH50063" s="194" t="s">
        <v>205</v>
      </c>
      <c r="HI50063" s="195" t="s">
        <v>206</v>
      </c>
      <c r="HJ50063" s="196" t="str">
        <f t="shared" si="6"/>
        <v>NI： ラジオ</v>
      </c>
    </row>
    <row r="50064" spans="216:220" x14ac:dyDescent="0.15">
      <c r="HH50064" s="194" t="s">
        <v>209</v>
      </c>
      <c r="HI50064" s="195" t="s">
        <v>210</v>
      </c>
      <c r="HJ50064" s="196" t="str">
        <f t="shared" si="6"/>
        <v>NJ： テレビ</v>
      </c>
    </row>
    <row r="50065" spans="216:218" x14ac:dyDescent="0.15">
      <c r="HH50065" s="194" t="s">
        <v>213</v>
      </c>
      <c r="HI50065" s="195" t="s">
        <v>214</v>
      </c>
      <c r="HJ50065" s="196" t="str">
        <f t="shared" si="6"/>
        <v>NK： アウトドアメディア</v>
      </c>
    </row>
    <row r="50066" spans="216:218" x14ac:dyDescent="0.15">
      <c r="HH50066" s="194" t="s">
        <v>216</v>
      </c>
      <c r="HI50066" s="195" t="s">
        <v>217</v>
      </c>
      <c r="HJ50066" s="196" t="str">
        <f t="shared" si="6"/>
        <v>NL： Ｉメディア</v>
      </c>
    </row>
    <row r="50067" spans="216:218" x14ac:dyDescent="0.15">
      <c r="HH50067" s="194" t="s">
        <v>219</v>
      </c>
      <c r="HI50067" s="195" t="s">
        <v>220</v>
      </c>
      <c r="HJ50067" s="196" t="str">
        <f t="shared" si="6"/>
        <v>NM： その他メディア</v>
      </c>
    </row>
    <row r="50068" spans="216:218" x14ac:dyDescent="0.15">
      <c r="HH50068" s="194" t="s">
        <v>221</v>
      </c>
      <c r="HI50068" s="195" t="s">
        <v>222</v>
      </c>
      <c r="HJ50068" s="196" t="str">
        <f t="shared" si="6"/>
        <v>NN： システム企画・プロデュース</v>
      </c>
    </row>
    <row r="50069" spans="216:218" x14ac:dyDescent="0.15">
      <c r="HH50069" s="194" t="s">
        <v>225</v>
      </c>
      <c r="HI50069" s="195" t="s">
        <v>226</v>
      </c>
      <c r="HJ50069" s="196" t="str">
        <f t="shared" si="6"/>
        <v>NP： 印刷</v>
      </c>
    </row>
    <row r="50070" spans="216:218" x14ac:dyDescent="0.15">
      <c r="HH50070" s="194" t="s">
        <v>229</v>
      </c>
      <c r="HI50070" s="195" t="s">
        <v>284</v>
      </c>
      <c r="HJ50070" s="196" t="str">
        <f t="shared" si="6"/>
        <v>NQ： 什器・ディスプレイ製作</v>
      </c>
    </row>
    <row r="50071" spans="216:218" x14ac:dyDescent="0.15">
      <c r="HH50071" s="206" t="s">
        <v>232</v>
      </c>
      <c r="HI50071" s="207" t="s">
        <v>233</v>
      </c>
      <c r="HJ50071" s="208" t="str">
        <f t="shared" si="6"/>
        <v>NW： 新聞製版</v>
      </c>
    </row>
    <row r="50072" spans="216:218" x14ac:dyDescent="0.15">
      <c r="HH50072" s="188" t="s">
        <v>234</v>
      </c>
      <c r="HI50072" s="189" t="s">
        <v>235</v>
      </c>
      <c r="HJ50072" s="190" t="str">
        <f t="shared" si="6"/>
        <v>NX： 雑誌製版</v>
      </c>
    </row>
    <row r="50073" spans="216:218" x14ac:dyDescent="0.15">
      <c r="HH50073" s="188" t="s">
        <v>236</v>
      </c>
      <c r="HI50073" s="189" t="s">
        <v>237</v>
      </c>
      <c r="HJ50073" s="190" t="str">
        <f t="shared" si="6"/>
        <v>NY： ＳＰ製版（ＤＴＰ・画像処理・出力）</v>
      </c>
    </row>
    <row r="50074" spans="216:218" x14ac:dyDescent="0.15">
      <c r="HH50074" s="229" t="s">
        <v>238</v>
      </c>
      <c r="HI50074" s="226" t="s">
        <v>239</v>
      </c>
      <c r="HJ50074" s="230" t="str">
        <f t="shared" si="6"/>
        <v>NZ： データチェックサービス</v>
      </c>
    </row>
    <row r="50075" spans="216:218" x14ac:dyDescent="0.15">
      <c r="HH50075" s="231" t="s">
        <v>285</v>
      </c>
      <c r="HI50075" s="232" t="s">
        <v>241</v>
      </c>
      <c r="HJ50075" s="187" t="str">
        <f t="shared" si="6"/>
        <v>N1： 製版・送稿業務委託</v>
      </c>
    </row>
    <row r="50076" spans="216:218" x14ac:dyDescent="0.15">
      <c r="HH50076" s="188" t="s">
        <v>242</v>
      </c>
      <c r="HI50076" s="189" t="s">
        <v>243</v>
      </c>
      <c r="HJ50076" s="190" t="str">
        <f t="shared" si="6"/>
        <v>N3： 出演料</v>
      </c>
    </row>
    <row r="50077" spans="216:218" x14ac:dyDescent="0.15">
      <c r="HH50077" s="226" t="s">
        <v>244</v>
      </c>
      <c r="HI50077" s="226" t="s">
        <v>245</v>
      </c>
      <c r="HJ50077" s="226" t="str">
        <f t="shared" si="6"/>
        <v>N4： フィー</v>
      </c>
    </row>
    <row r="50078" spans="216:218" x14ac:dyDescent="0.15">
      <c r="HH50078" s="233" t="s">
        <v>286</v>
      </c>
      <c r="HI50078" s="233" t="s">
        <v>247</v>
      </c>
      <c r="HJ50078" s="233" t="str">
        <f t="shared" si="6"/>
        <v>T9： プレゼン（CM以外)</v>
      </c>
    </row>
  </sheetData>
  <mergeCells count="9">
    <mergeCell ref="C68:D68"/>
    <mergeCell ref="C80:D80"/>
    <mergeCell ref="C27:D27"/>
    <mergeCell ref="B2:O2"/>
    <mergeCell ref="C14:D14"/>
    <mergeCell ref="E14:G14"/>
    <mergeCell ref="H14:J14"/>
    <mergeCell ref="K14:L14"/>
    <mergeCell ref="C6:F6"/>
  </mergeCells>
  <phoneticPr fontId="3"/>
  <printOptions horizontalCentered="1"/>
  <pageMargins left="0.25" right="0.25" top="0.75" bottom="0.75" header="0.3" footer="0.3"/>
  <pageSetup paperSize="9" scale="38" orientation="portrait" r:id="rId1"/>
  <rowBreaks count="1" manualBreakCount="1">
    <brk id="78" max="14" man="1"/>
  </rowBreaks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I50080"/>
  <sheetViews>
    <sheetView view="pageBreakPreview" zoomScale="70" zoomScaleNormal="90" zoomScaleSheetLayoutView="70" workbookViewId="0">
      <selection activeCell="C6" sqref="C6:F6"/>
    </sheetView>
  </sheetViews>
  <sheetFormatPr defaultRowHeight="14.25" x14ac:dyDescent="0.15"/>
  <cols>
    <col min="1" max="1" width="2.375" style="1" customWidth="1"/>
    <col min="2" max="2" width="5.875" style="2" customWidth="1"/>
    <col min="3" max="3" width="2.5" style="2" customWidth="1"/>
    <col min="4" max="4" width="57" style="2" customWidth="1"/>
    <col min="5" max="5" width="1.625" style="2" customWidth="1"/>
    <col min="6" max="6" width="8.25" style="2" bestFit="1" customWidth="1"/>
    <col min="7" max="7" width="9" style="2" customWidth="1"/>
    <col min="8" max="8" width="1.625" style="2" customWidth="1"/>
    <col min="9" max="9" width="6.375" style="2" customWidth="1"/>
    <col min="10" max="11" width="3.625" style="2" customWidth="1"/>
    <col min="12" max="12" width="11.75" style="2" customWidth="1"/>
    <col min="13" max="14" width="15.875" style="2" customWidth="1"/>
    <col min="15" max="15" width="61.125" style="2" customWidth="1"/>
    <col min="16" max="16384" width="9" style="4"/>
  </cols>
  <sheetData>
    <row r="1" spans="2:15" x14ac:dyDescent="0.15">
      <c r="O1" s="234" t="s">
        <v>393</v>
      </c>
    </row>
    <row r="2" spans="2:15" ht="21" x14ac:dyDescent="0.15">
      <c r="B2" s="518" t="s">
        <v>287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</row>
    <row r="3" spans="2:15" ht="25.5" x14ac:dyDescent="0.25">
      <c r="B3" s="505" t="s">
        <v>387</v>
      </c>
      <c r="C3" s="5"/>
      <c r="D3" s="5"/>
      <c r="E3" s="5"/>
      <c r="F3" s="235"/>
      <c r="G3" s="7"/>
      <c r="H3" s="8"/>
      <c r="I3" s="9"/>
      <c r="J3" s="7"/>
      <c r="L3" s="10"/>
      <c r="M3" s="11"/>
      <c r="N3" s="10"/>
      <c r="O3" s="318" t="s">
        <v>1</v>
      </c>
    </row>
    <row r="4" spans="2:15" ht="18.75" x14ac:dyDescent="0.2">
      <c r="B4" s="12"/>
      <c r="C4" s="13"/>
      <c r="D4" s="13"/>
      <c r="E4" s="13"/>
      <c r="F4" s="7"/>
      <c r="G4" s="9"/>
      <c r="H4" s="13"/>
      <c r="I4" s="7"/>
      <c r="J4" s="9"/>
      <c r="K4" s="14"/>
      <c r="L4" s="14"/>
      <c r="M4" s="15"/>
      <c r="N4" s="8"/>
      <c r="O4" s="318"/>
    </row>
    <row r="5" spans="2:15" ht="15" thickBot="1" x14ac:dyDescent="0.2">
      <c r="B5" s="1"/>
      <c r="C5" s="1"/>
      <c r="D5" s="1"/>
      <c r="E5" s="1"/>
      <c r="F5" s="17"/>
      <c r="G5" s="17"/>
      <c r="H5" s="1"/>
      <c r="I5" s="17"/>
      <c r="J5" s="17"/>
      <c r="K5" s="18"/>
      <c r="L5" s="18"/>
      <c r="M5" s="17"/>
      <c r="N5" s="1"/>
      <c r="O5" s="319"/>
    </row>
    <row r="6" spans="2:15" ht="15.75" thickTop="1" thickBot="1" x14ac:dyDescent="0.2">
      <c r="B6" s="19" t="s">
        <v>382</v>
      </c>
      <c r="C6" s="519" t="s">
        <v>390</v>
      </c>
      <c r="D6" s="519"/>
      <c r="E6" s="519"/>
      <c r="F6" s="520"/>
      <c r="G6" s="17"/>
      <c r="H6" s="20"/>
      <c r="I6" s="17"/>
      <c r="J6" s="17"/>
      <c r="K6" s="21" t="s">
        <v>2</v>
      </c>
      <c r="L6" s="22"/>
      <c r="M6" s="23">
        <f>N155</f>
        <v>0</v>
      </c>
      <c r="N6" s="17"/>
      <c r="O6" s="319" t="s">
        <v>3</v>
      </c>
    </row>
    <row r="7" spans="2:15" ht="15" thickTop="1" x14ac:dyDescent="0.15">
      <c r="B7" s="24"/>
      <c r="C7" s="1" t="s">
        <v>384</v>
      </c>
      <c r="D7" s="1"/>
      <c r="E7" s="1"/>
      <c r="F7" s="25"/>
      <c r="G7" s="17"/>
      <c r="H7" s="1"/>
      <c r="I7" s="17"/>
      <c r="J7" s="17"/>
      <c r="K7" s="1"/>
      <c r="L7" s="1"/>
      <c r="M7" s="17"/>
      <c r="N7" s="17"/>
      <c r="O7" s="318"/>
    </row>
    <row r="8" spans="2:15" ht="15" thickBot="1" x14ac:dyDescent="0.2">
      <c r="B8" s="26"/>
      <c r="C8" s="27"/>
      <c r="D8" s="27"/>
      <c r="E8" s="27"/>
      <c r="F8" s="28"/>
      <c r="G8" s="17"/>
      <c r="H8" s="1"/>
      <c r="I8" s="17"/>
      <c r="J8" s="17"/>
      <c r="K8" s="29" t="s">
        <v>4</v>
      </c>
      <c r="L8" s="30" t="s">
        <v>356</v>
      </c>
      <c r="M8" s="31">
        <f>N156</f>
        <v>0</v>
      </c>
      <c r="N8" s="32"/>
      <c r="O8" s="318" t="s">
        <v>6</v>
      </c>
    </row>
    <row r="9" spans="2:15" x14ac:dyDescent="0.15">
      <c r="B9" s="1"/>
      <c r="C9" s="1"/>
      <c r="D9" s="1"/>
      <c r="E9" s="1"/>
      <c r="F9" s="17"/>
      <c r="G9" s="17"/>
      <c r="H9" s="1"/>
      <c r="I9" s="17"/>
      <c r="J9" s="17"/>
      <c r="K9" s="33" t="s">
        <v>7</v>
      </c>
      <c r="L9" s="34" t="s">
        <v>8</v>
      </c>
      <c r="M9" s="35">
        <f>N157</f>
        <v>0</v>
      </c>
      <c r="N9" s="32"/>
      <c r="O9" s="320"/>
    </row>
    <row r="10" spans="2:15" ht="15" customHeight="1" x14ac:dyDescent="0.15">
      <c r="B10" s="36"/>
      <c r="C10" s="36"/>
      <c r="D10" s="36"/>
      <c r="E10" s="36"/>
      <c r="F10" s="36"/>
      <c r="G10" s="17"/>
      <c r="H10" s="1"/>
      <c r="I10" s="17"/>
      <c r="J10" s="17"/>
      <c r="K10" s="37"/>
      <c r="L10" s="1"/>
      <c r="M10" s="17"/>
      <c r="N10" s="32"/>
      <c r="O10" s="320" t="s">
        <v>10</v>
      </c>
    </row>
    <row r="11" spans="2:15" ht="15" customHeight="1" x14ac:dyDescent="0.15">
      <c r="B11" s="36"/>
      <c r="C11" s="38"/>
      <c r="D11" s="36"/>
      <c r="E11" s="36"/>
      <c r="F11" s="36"/>
      <c r="G11" s="17"/>
      <c r="H11" s="1"/>
      <c r="I11" s="17"/>
      <c r="J11" s="17"/>
      <c r="K11" s="39"/>
      <c r="L11" s="1"/>
      <c r="M11" s="17"/>
      <c r="N11" s="32"/>
      <c r="O11" s="319" t="s">
        <v>11</v>
      </c>
    </row>
    <row r="12" spans="2:15" ht="15" customHeight="1" x14ac:dyDescent="0.15">
      <c r="B12" s="1"/>
      <c r="C12" s="1"/>
      <c r="D12" s="1"/>
      <c r="E12" s="1"/>
      <c r="F12" s="1"/>
      <c r="G12" s="17"/>
      <c r="H12" s="1"/>
      <c r="I12" s="17"/>
      <c r="J12" s="17"/>
      <c r="K12" s="39"/>
      <c r="L12" s="1"/>
      <c r="M12" s="17"/>
      <c r="N12" s="32"/>
      <c r="O12" s="321" t="s">
        <v>12</v>
      </c>
    </row>
    <row r="13" spans="2:15" ht="15" customHeight="1" x14ac:dyDescent="0.15">
      <c r="B13" s="236"/>
      <c r="C13" s="236"/>
      <c r="D13" s="236"/>
      <c r="E13" s="236"/>
      <c r="F13" s="236"/>
      <c r="G13" s="237"/>
      <c r="H13" s="236"/>
      <c r="I13" s="237"/>
      <c r="J13" s="237"/>
      <c r="K13" s="238"/>
      <c r="L13" s="236"/>
      <c r="M13" s="237"/>
      <c r="N13" s="239"/>
      <c r="O13" s="319" t="s">
        <v>288</v>
      </c>
    </row>
    <row r="14" spans="2:15" ht="15" customHeight="1" x14ac:dyDescent="0.15">
      <c r="B14" s="42"/>
      <c r="C14" s="521" t="s">
        <v>14</v>
      </c>
      <c r="D14" s="522"/>
      <c r="E14" s="523" t="s">
        <v>15</v>
      </c>
      <c r="F14" s="524"/>
      <c r="G14" s="525"/>
      <c r="H14" s="523" t="s">
        <v>16</v>
      </c>
      <c r="I14" s="524"/>
      <c r="J14" s="525"/>
      <c r="K14" s="521" t="s">
        <v>17</v>
      </c>
      <c r="L14" s="522"/>
      <c r="M14" s="43" t="s">
        <v>18</v>
      </c>
      <c r="N14" s="44" t="s">
        <v>19</v>
      </c>
      <c r="O14" s="42" t="s">
        <v>20</v>
      </c>
    </row>
    <row r="15" spans="2:15" ht="15" customHeight="1" x14ac:dyDescent="0.15">
      <c r="B15" s="343" t="s">
        <v>251</v>
      </c>
      <c r="C15" s="331"/>
      <c r="D15" s="344"/>
      <c r="E15" s="335"/>
      <c r="F15" s="336"/>
      <c r="G15" s="337"/>
      <c r="H15" s="335"/>
      <c r="I15" s="336"/>
      <c r="J15" s="337"/>
      <c r="K15" s="338"/>
      <c r="L15" s="339"/>
      <c r="M15" s="340"/>
      <c r="N15" s="341">
        <f>SUM(N16:N22)</f>
        <v>0</v>
      </c>
      <c r="O15" s="342"/>
    </row>
    <row r="16" spans="2:15" x14ac:dyDescent="0.15">
      <c r="B16" s="45"/>
      <c r="C16" s="357" t="s">
        <v>252</v>
      </c>
      <c r="D16" s="358"/>
      <c r="E16" s="349"/>
      <c r="F16" s="350"/>
      <c r="G16" s="351"/>
      <c r="H16" s="349"/>
      <c r="I16" s="350"/>
      <c r="J16" s="351"/>
      <c r="K16" s="352"/>
      <c r="L16" s="353"/>
      <c r="M16" s="354"/>
      <c r="N16" s="355">
        <f>SUM(M17:M22)</f>
        <v>0</v>
      </c>
      <c r="O16" s="356"/>
    </row>
    <row r="17" spans="2:15" x14ac:dyDescent="0.15">
      <c r="B17" s="46"/>
      <c r="C17" s="308"/>
      <c r="D17" s="48"/>
      <c r="E17" s="49"/>
      <c r="F17" s="50"/>
      <c r="G17" s="51"/>
      <c r="H17" s="49"/>
      <c r="I17" s="50"/>
      <c r="J17" s="51"/>
      <c r="K17" s="53"/>
      <c r="L17" s="245"/>
      <c r="M17" s="55">
        <f t="shared" ref="M17:M22" si="0">SUM(L17*F17*I17)</f>
        <v>0</v>
      </c>
      <c r="N17" s="55"/>
      <c r="O17" s="65"/>
    </row>
    <row r="18" spans="2:15" x14ac:dyDescent="0.15">
      <c r="B18" s="46"/>
      <c r="C18" s="308"/>
      <c r="D18" s="48"/>
      <c r="E18" s="49"/>
      <c r="F18" s="50"/>
      <c r="G18" s="51"/>
      <c r="H18" s="49"/>
      <c r="I18" s="50"/>
      <c r="J18" s="51"/>
      <c r="K18" s="53"/>
      <c r="L18" s="245"/>
      <c r="M18" s="55">
        <f t="shared" si="0"/>
        <v>0</v>
      </c>
      <c r="N18" s="55"/>
      <c r="O18" s="65"/>
    </row>
    <row r="19" spans="2:15" x14ac:dyDescent="0.15">
      <c r="B19" s="46"/>
      <c r="C19" s="308"/>
      <c r="D19" s="48"/>
      <c r="E19" s="49"/>
      <c r="F19" s="50"/>
      <c r="G19" s="51"/>
      <c r="H19" s="49"/>
      <c r="I19" s="50"/>
      <c r="J19" s="51"/>
      <c r="K19" s="53"/>
      <c r="L19" s="243"/>
      <c r="M19" s="55">
        <f t="shared" si="0"/>
        <v>0</v>
      </c>
      <c r="N19" s="55"/>
      <c r="O19" s="65"/>
    </row>
    <row r="20" spans="2:15" x14ac:dyDescent="0.15">
      <c r="B20" s="155"/>
      <c r="C20" s="308"/>
      <c r="D20" s="48"/>
      <c r="E20" s="49"/>
      <c r="F20" s="244"/>
      <c r="G20" s="51"/>
      <c r="H20" s="49"/>
      <c r="I20" s="50"/>
      <c r="J20" s="51"/>
      <c r="K20" s="53"/>
      <c r="L20" s="245"/>
      <c r="M20" s="55">
        <f t="shared" si="0"/>
        <v>0</v>
      </c>
      <c r="N20" s="55"/>
      <c r="O20" s="65"/>
    </row>
    <row r="21" spans="2:15" x14ac:dyDescent="0.15">
      <c r="B21" s="46"/>
      <c r="C21" s="308"/>
      <c r="D21" s="48"/>
      <c r="E21" s="49"/>
      <c r="F21" s="244"/>
      <c r="G21" s="51"/>
      <c r="H21" s="49"/>
      <c r="I21" s="50"/>
      <c r="J21" s="51"/>
      <c r="K21" s="53"/>
      <c r="L21" s="245"/>
      <c r="M21" s="55">
        <f t="shared" si="0"/>
        <v>0</v>
      </c>
      <c r="N21" s="55"/>
      <c r="O21" s="65"/>
    </row>
    <row r="22" spans="2:15" x14ac:dyDescent="0.15">
      <c r="B22" s="309"/>
      <c r="C22" s="424"/>
      <c r="D22" s="311"/>
      <c r="E22" s="49"/>
      <c r="F22" s="244"/>
      <c r="G22" s="51"/>
      <c r="H22" s="49"/>
      <c r="I22" s="50"/>
      <c r="J22" s="51"/>
      <c r="K22" s="53"/>
      <c r="L22" s="245"/>
      <c r="M22" s="55">
        <f t="shared" si="0"/>
        <v>0</v>
      </c>
      <c r="N22" s="55"/>
      <c r="O22" s="65"/>
    </row>
    <row r="23" spans="2:15" x14ac:dyDescent="0.15">
      <c r="B23" s="343" t="s">
        <v>253</v>
      </c>
      <c r="C23" s="425"/>
      <c r="D23" s="423"/>
      <c r="E23" s="380"/>
      <c r="F23" s="381"/>
      <c r="G23" s="382"/>
      <c r="H23" s="380"/>
      <c r="I23" s="381"/>
      <c r="J23" s="382"/>
      <c r="K23" s="383"/>
      <c r="L23" s="384"/>
      <c r="M23" s="385"/>
      <c r="N23" s="386">
        <f>SUM(N24:N151)</f>
        <v>0</v>
      </c>
      <c r="O23" s="387"/>
    </row>
    <row r="24" spans="2:15" x14ac:dyDescent="0.15">
      <c r="B24" s="45"/>
      <c r="C24" s="357" t="s">
        <v>254</v>
      </c>
      <c r="D24" s="358"/>
      <c r="E24" s="349"/>
      <c r="F24" s="350"/>
      <c r="G24" s="351"/>
      <c r="H24" s="349"/>
      <c r="I24" s="350"/>
      <c r="J24" s="351"/>
      <c r="K24" s="352"/>
      <c r="L24" s="353"/>
      <c r="M24" s="354"/>
      <c r="N24" s="355">
        <f>SUM(M25:M28)</f>
        <v>0</v>
      </c>
      <c r="O24" s="356"/>
    </row>
    <row r="25" spans="2:15" x14ac:dyDescent="0.15">
      <c r="B25" s="46"/>
      <c r="C25" s="47"/>
      <c r="D25" s="48"/>
      <c r="E25" s="49"/>
      <c r="F25" s="246"/>
      <c r="G25" s="247"/>
      <c r="H25" s="248"/>
      <c r="I25" s="244"/>
      <c r="J25" s="247"/>
      <c r="K25" s="249"/>
      <c r="L25" s="243"/>
      <c r="M25" s="55">
        <f>SUM(L25*F25*I25)</f>
        <v>0</v>
      </c>
      <c r="N25" s="250"/>
      <c r="O25" s="251"/>
    </row>
    <row r="26" spans="2:15" x14ac:dyDescent="0.15">
      <c r="B26" s="46"/>
      <c r="C26" s="252"/>
      <c r="D26" s="253"/>
      <c r="E26" s="49"/>
      <c r="F26" s="254"/>
      <c r="G26" s="51"/>
      <c r="H26" s="49"/>
      <c r="I26" s="50"/>
      <c r="J26" s="51"/>
      <c r="K26" s="53"/>
      <c r="L26" s="245"/>
      <c r="M26" s="55">
        <f>SUM(L26*F26*I26)</f>
        <v>0</v>
      </c>
      <c r="N26" s="57"/>
      <c r="O26" s="255"/>
    </row>
    <row r="27" spans="2:15" x14ac:dyDescent="0.15">
      <c r="B27" s="46"/>
      <c r="C27" s="514"/>
      <c r="D27" s="515"/>
      <c r="E27" s="49"/>
      <c r="F27" s="246"/>
      <c r="G27" s="51"/>
      <c r="H27" s="49"/>
      <c r="I27" s="50"/>
      <c r="J27" s="51"/>
      <c r="K27" s="53"/>
      <c r="L27" s="245"/>
      <c r="M27" s="55">
        <f>SUM(L27*F27*I27)</f>
        <v>0</v>
      </c>
      <c r="N27" s="57"/>
      <c r="O27" s="251"/>
    </row>
    <row r="28" spans="2:15" x14ac:dyDescent="0.15">
      <c r="B28" s="46"/>
      <c r="C28" s="47"/>
      <c r="D28" s="48"/>
      <c r="E28" s="49"/>
      <c r="F28" s="256"/>
      <c r="G28" s="51"/>
      <c r="H28" s="49"/>
      <c r="I28" s="50"/>
      <c r="J28" s="51"/>
      <c r="K28" s="53"/>
      <c r="L28" s="257"/>
      <c r="M28" s="55">
        <f>SUM(L28*F28*I28)</f>
        <v>0</v>
      </c>
      <c r="N28" s="59"/>
      <c r="O28" s="56"/>
    </row>
    <row r="29" spans="2:15" x14ac:dyDescent="0.15">
      <c r="B29" s="45"/>
      <c r="C29" s="398" t="s">
        <v>255</v>
      </c>
      <c r="D29" s="358"/>
      <c r="E29" s="349"/>
      <c r="F29" s="350"/>
      <c r="G29" s="351"/>
      <c r="H29" s="349"/>
      <c r="I29" s="350"/>
      <c r="J29" s="351"/>
      <c r="K29" s="352"/>
      <c r="L29" s="353"/>
      <c r="M29" s="354"/>
      <c r="N29" s="355">
        <f>SUM(M30:M65)</f>
        <v>0</v>
      </c>
      <c r="O29" s="356"/>
    </row>
    <row r="30" spans="2:15" x14ac:dyDescent="0.15">
      <c r="B30" s="46"/>
      <c r="C30" s="426"/>
      <c r="D30" s="427"/>
      <c r="E30" s="260"/>
      <c r="F30" s="389"/>
      <c r="G30" s="390"/>
      <c r="H30" s="391"/>
      <c r="I30" s="392"/>
      <c r="J30" s="390"/>
      <c r="K30" s="393"/>
      <c r="L30" s="428"/>
      <c r="M30" s="285">
        <f t="shared" ref="M30:M65" si="1">SUM(L30*F30*I30)</f>
        <v>0</v>
      </c>
      <c r="N30" s="395"/>
      <c r="O30" s="429"/>
    </row>
    <row r="31" spans="2:15" x14ac:dyDescent="0.15">
      <c r="B31" s="46"/>
      <c r="C31" s="261"/>
      <c r="D31" s="262"/>
      <c r="E31" s="49"/>
      <c r="F31" s="254"/>
      <c r="G31" s="51"/>
      <c r="H31" s="49"/>
      <c r="I31" s="50"/>
      <c r="J31" s="51"/>
      <c r="K31" s="53"/>
      <c r="L31" s="245"/>
      <c r="M31" s="55">
        <f t="shared" si="1"/>
        <v>0</v>
      </c>
      <c r="N31" s="57"/>
      <c r="O31" s="313"/>
    </row>
    <row r="32" spans="2:15" x14ac:dyDescent="0.15">
      <c r="B32" s="46"/>
      <c r="C32" s="261"/>
      <c r="D32" s="262"/>
      <c r="E32" s="49"/>
      <c r="F32" s="254"/>
      <c r="G32" s="51"/>
      <c r="H32" s="49"/>
      <c r="I32" s="50"/>
      <c r="J32" s="51"/>
      <c r="K32" s="53"/>
      <c r="L32" s="245"/>
      <c r="M32" s="55">
        <f t="shared" si="1"/>
        <v>0</v>
      </c>
      <c r="N32" s="57"/>
      <c r="O32" s="313"/>
    </row>
    <row r="33" spans="2:15" x14ac:dyDescent="0.15">
      <c r="B33" s="46"/>
      <c r="C33" s="261"/>
      <c r="D33" s="262"/>
      <c r="E33" s="49"/>
      <c r="F33" s="254"/>
      <c r="G33" s="51"/>
      <c r="H33" s="49"/>
      <c r="I33" s="50"/>
      <c r="J33" s="51"/>
      <c r="K33" s="53"/>
      <c r="L33" s="245"/>
      <c r="M33" s="55">
        <f t="shared" si="1"/>
        <v>0</v>
      </c>
      <c r="N33" s="57"/>
      <c r="O33" s="313"/>
    </row>
    <row r="34" spans="2:15" x14ac:dyDescent="0.15">
      <c r="B34" s="46"/>
      <c r="C34" s="261"/>
      <c r="D34" s="262"/>
      <c r="E34" s="49"/>
      <c r="F34" s="254"/>
      <c r="G34" s="51"/>
      <c r="H34" s="49"/>
      <c r="I34" s="50"/>
      <c r="J34" s="51"/>
      <c r="K34" s="53"/>
      <c r="L34" s="245"/>
      <c r="M34" s="55">
        <f t="shared" si="1"/>
        <v>0</v>
      </c>
      <c r="N34" s="59"/>
      <c r="O34" s="242"/>
    </row>
    <row r="35" spans="2:15" x14ac:dyDescent="0.15">
      <c r="B35" s="46"/>
      <c r="C35" s="264"/>
      <c r="D35" s="265"/>
      <c r="E35" s="49"/>
      <c r="F35" s="50"/>
      <c r="G35" s="51"/>
      <c r="H35" s="49"/>
      <c r="I35" s="50"/>
      <c r="J35" s="51"/>
      <c r="K35" s="53"/>
      <c r="L35" s="245"/>
      <c r="M35" s="55">
        <f t="shared" si="1"/>
        <v>0</v>
      </c>
      <c r="N35" s="57"/>
      <c r="O35" s="255"/>
    </row>
    <row r="36" spans="2:15" x14ac:dyDescent="0.15">
      <c r="B36" s="46"/>
      <c r="C36" s="264"/>
      <c r="D36" s="265"/>
      <c r="E36" s="49"/>
      <c r="F36" s="254"/>
      <c r="G36" s="51"/>
      <c r="H36" s="49"/>
      <c r="I36" s="50"/>
      <c r="J36" s="51"/>
      <c r="K36" s="53"/>
      <c r="L36" s="245"/>
      <c r="M36" s="55">
        <f t="shared" si="1"/>
        <v>0</v>
      </c>
      <c r="N36" s="57"/>
      <c r="O36" s="314"/>
    </row>
    <row r="37" spans="2:15" x14ac:dyDescent="0.15">
      <c r="B37" s="46"/>
      <c r="C37" s="264"/>
      <c r="D37" s="265"/>
      <c r="E37" s="49"/>
      <c r="F37" s="254"/>
      <c r="G37" s="51"/>
      <c r="H37" s="49"/>
      <c r="I37" s="50"/>
      <c r="J37" s="51"/>
      <c r="K37" s="53"/>
      <c r="L37" s="245"/>
      <c r="M37" s="55">
        <f t="shared" si="1"/>
        <v>0</v>
      </c>
      <c r="N37" s="57"/>
      <c r="O37" s="65"/>
    </row>
    <row r="38" spans="2:15" x14ac:dyDescent="0.15">
      <c r="B38" s="155"/>
      <c r="C38" s="264"/>
      <c r="D38" s="265"/>
      <c r="E38" s="49"/>
      <c r="F38" s="256"/>
      <c r="G38" s="51"/>
      <c r="H38" s="49"/>
      <c r="I38" s="50"/>
      <c r="J38" s="51"/>
      <c r="K38" s="53"/>
      <c r="L38" s="245"/>
      <c r="M38" s="55">
        <f t="shared" si="1"/>
        <v>0</v>
      </c>
      <c r="N38" s="59"/>
      <c r="O38" s="255"/>
    </row>
    <row r="39" spans="2:15" x14ac:dyDescent="0.15">
      <c r="B39" s="155"/>
      <c r="C39" s="264"/>
      <c r="D39" s="265"/>
      <c r="E39" s="49"/>
      <c r="F39" s="256"/>
      <c r="G39" s="51"/>
      <c r="H39" s="49"/>
      <c r="I39" s="50"/>
      <c r="J39" s="51"/>
      <c r="K39" s="53"/>
      <c r="L39" s="245"/>
      <c r="M39" s="55">
        <f t="shared" si="1"/>
        <v>0</v>
      </c>
      <c r="N39" s="59"/>
      <c r="O39" s="255"/>
    </row>
    <row r="40" spans="2:15" x14ac:dyDescent="0.15">
      <c r="B40" s="46"/>
      <c r="C40" s="264"/>
      <c r="D40" s="265"/>
      <c r="E40" s="49"/>
      <c r="F40" s="254"/>
      <c r="G40" s="51"/>
      <c r="H40" s="49"/>
      <c r="I40" s="50"/>
      <c r="J40" s="51"/>
      <c r="K40" s="53"/>
      <c r="L40" s="245"/>
      <c r="M40" s="55">
        <f t="shared" si="1"/>
        <v>0</v>
      </c>
      <c r="N40" s="57"/>
      <c r="O40" s="315"/>
    </row>
    <row r="41" spans="2:15" x14ac:dyDescent="0.15">
      <c r="B41" s="46"/>
      <c r="C41" s="264"/>
      <c r="D41" s="265"/>
      <c r="E41" s="49"/>
      <c r="F41" s="254"/>
      <c r="G41" s="51"/>
      <c r="H41" s="49"/>
      <c r="I41" s="50"/>
      <c r="J41" s="51"/>
      <c r="K41" s="53"/>
      <c r="L41" s="245"/>
      <c r="M41" s="55">
        <f t="shared" si="1"/>
        <v>0</v>
      </c>
      <c r="N41" s="57"/>
      <c r="O41" s="315"/>
    </row>
    <row r="42" spans="2:15" x14ac:dyDescent="0.15">
      <c r="B42" s="46"/>
      <c r="C42" s="264"/>
      <c r="D42" s="265"/>
      <c r="E42" s="49"/>
      <c r="F42" s="254"/>
      <c r="G42" s="51"/>
      <c r="H42" s="49"/>
      <c r="I42" s="50"/>
      <c r="J42" s="51"/>
      <c r="K42" s="53"/>
      <c r="L42" s="245"/>
      <c r="M42" s="55">
        <f t="shared" si="1"/>
        <v>0</v>
      </c>
      <c r="N42" s="59"/>
      <c r="O42" s="65"/>
    </row>
    <row r="43" spans="2:15" x14ac:dyDescent="0.15">
      <c r="B43" s="46"/>
      <c r="C43" s="264"/>
      <c r="D43" s="265"/>
      <c r="E43" s="49"/>
      <c r="F43" s="254"/>
      <c r="G43" s="51"/>
      <c r="H43" s="49"/>
      <c r="I43" s="50"/>
      <c r="J43" s="51"/>
      <c r="K43" s="53"/>
      <c r="L43" s="245"/>
      <c r="M43" s="55">
        <f t="shared" si="1"/>
        <v>0</v>
      </c>
      <c r="N43" s="59"/>
      <c r="O43" s="242"/>
    </row>
    <row r="44" spans="2:15" x14ac:dyDescent="0.15">
      <c r="B44" s="155"/>
      <c r="C44" s="269"/>
      <c r="D44" s="270"/>
      <c r="E44" s="49"/>
      <c r="F44" s="254"/>
      <c r="G44" s="51"/>
      <c r="H44" s="49"/>
      <c r="I44" s="50"/>
      <c r="J44" s="51"/>
      <c r="K44" s="53"/>
      <c r="L44" s="245"/>
      <c r="M44" s="55">
        <f t="shared" si="1"/>
        <v>0</v>
      </c>
      <c r="N44" s="59"/>
      <c r="O44" s="242"/>
    </row>
    <row r="45" spans="2:15" x14ac:dyDescent="0.15">
      <c r="B45" s="155"/>
      <c r="C45" s="269"/>
      <c r="D45" s="270"/>
      <c r="E45" s="49"/>
      <c r="F45" s="254"/>
      <c r="G45" s="51"/>
      <c r="H45" s="49"/>
      <c r="I45" s="50"/>
      <c r="J45" s="51"/>
      <c r="K45" s="53"/>
      <c r="L45" s="245"/>
      <c r="M45" s="55">
        <f t="shared" si="1"/>
        <v>0</v>
      </c>
      <c r="N45" s="59"/>
      <c r="O45" s="242"/>
    </row>
    <row r="46" spans="2:15" x14ac:dyDescent="0.15">
      <c r="B46" s="46"/>
      <c r="C46" s="269"/>
      <c r="D46" s="270"/>
      <c r="E46" s="49"/>
      <c r="F46" s="254"/>
      <c r="G46" s="51"/>
      <c r="H46" s="49"/>
      <c r="I46" s="50"/>
      <c r="J46" s="51"/>
      <c r="K46" s="53"/>
      <c r="L46" s="245"/>
      <c r="M46" s="55">
        <f t="shared" si="1"/>
        <v>0</v>
      </c>
      <c r="N46" s="59"/>
      <c r="O46" s="242"/>
    </row>
    <row r="47" spans="2:15" x14ac:dyDescent="0.15">
      <c r="B47" s="46"/>
      <c r="C47" s="269"/>
      <c r="D47" s="270"/>
      <c r="E47" s="49"/>
      <c r="F47" s="254"/>
      <c r="G47" s="51"/>
      <c r="H47" s="49"/>
      <c r="I47" s="50"/>
      <c r="J47" s="51"/>
      <c r="K47" s="53"/>
      <c r="L47" s="245"/>
      <c r="M47" s="55">
        <f t="shared" si="1"/>
        <v>0</v>
      </c>
      <c r="N47" s="59"/>
      <c r="O47" s="313"/>
    </row>
    <row r="48" spans="2:15" x14ac:dyDescent="0.15">
      <c r="B48" s="46"/>
      <c r="C48" s="269"/>
      <c r="D48" s="270"/>
      <c r="E48" s="49"/>
      <c r="F48" s="254"/>
      <c r="G48" s="51"/>
      <c r="H48" s="49"/>
      <c r="I48" s="50"/>
      <c r="J48" s="51"/>
      <c r="K48" s="53"/>
      <c r="L48" s="245"/>
      <c r="M48" s="55">
        <f t="shared" si="1"/>
        <v>0</v>
      </c>
      <c r="N48" s="59"/>
      <c r="O48" s="313"/>
    </row>
    <row r="49" spans="2:15" x14ac:dyDescent="0.15">
      <c r="B49" s="46"/>
      <c r="C49" s="269"/>
      <c r="D49" s="270"/>
      <c r="E49" s="49"/>
      <c r="F49" s="254"/>
      <c r="G49" s="51"/>
      <c r="H49" s="49"/>
      <c r="I49" s="50"/>
      <c r="J49" s="51"/>
      <c r="K49" s="53"/>
      <c r="L49" s="245"/>
      <c r="M49" s="55">
        <f t="shared" si="1"/>
        <v>0</v>
      </c>
      <c r="N49" s="59"/>
      <c r="O49" s="313"/>
    </row>
    <row r="50" spans="2:15" x14ac:dyDescent="0.15">
      <c r="B50" s="46"/>
      <c r="C50" s="269"/>
      <c r="D50" s="270"/>
      <c r="E50" s="49"/>
      <c r="F50" s="254"/>
      <c r="G50" s="51"/>
      <c r="H50" s="49"/>
      <c r="I50" s="50"/>
      <c r="J50" s="51"/>
      <c r="K50" s="53"/>
      <c r="L50" s="245"/>
      <c r="M50" s="55">
        <f t="shared" si="1"/>
        <v>0</v>
      </c>
      <c r="N50" s="59"/>
      <c r="O50" s="313"/>
    </row>
    <row r="51" spans="2:15" x14ac:dyDescent="0.15">
      <c r="B51" s="46"/>
      <c r="C51" s="269"/>
      <c r="D51" s="270"/>
      <c r="E51" s="49"/>
      <c r="F51" s="254"/>
      <c r="G51" s="51"/>
      <c r="H51" s="49"/>
      <c r="I51" s="50"/>
      <c r="J51" s="51"/>
      <c r="K51" s="53"/>
      <c r="L51" s="245"/>
      <c r="M51" s="55">
        <f t="shared" si="1"/>
        <v>0</v>
      </c>
      <c r="N51" s="59"/>
      <c r="O51" s="313"/>
    </row>
    <row r="52" spans="2:15" x14ac:dyDescent="0.15">
      <c r="B52" s="46"/>
      <c r="C52" s="269"/>
      <c r="D52" s="270"/>
      <c r="E52" s="49"/>
      <c r="F52" s="254"/>
      <c r="G52" s="51"/>
      <c r="H52" s="49"/>
      <c r="I52" s="50"/>
      <c r="J52" s="51"/>
      <c r="K52" s="53"/>
      <c r="L52" s="245"/>
      <c r="M52" s="55">
        <f t="shared" si="1"/>
        <v>0</v>
      </c>
      <c r="N52" s="59"/>
      <c r="O52" s="313"/>
    </row>
    <row r="53" spans="2:15" x14ac:dyDescent="0.15">
      <c r="B53" s="46"/>
      <c r="C53" s="269"/>
      <c r="D53" s="270"/>
      <c r="E53" s="49"/>
      <c r="F53" s="254"/>
      <c r="G53" s="51"/>
      <c r="H53" s="49"/>
      <c r="I53" s="50"/>
      <c r="J53" s="51"/>
      <c r="K53" s="53"/>
      <c r="L53" s="245"/>
      <c r="M53" s="55">
        <f t="shared" si="1"/>
        <v>0</v>
      </c>
      <c r="N53" s="59"/>
      <c r="O53" s="313"/>
    </row>
    <row r="54" spans="2:15" x14ac:dyDescent="0.15">
      <c r="B54" s="46"/>
      <c r="C54" s="269"/>
      <c r="D54" s="270"/>
      <c r="E54" s="49"/>
      <c r="F54" s="254"/>
      <c r="G54" s="51"/>
      <c r="H54" s="49"/>
      <c r="I54" s="50"/>
      <c r="J54" s="51"/>
      <c r="K54" s="53"/>
      <c r="L54" s="245"/>
      <c r="M54" s="55">
        <f t="shared" si="1"/>
        <v>0</v>
      </c>
      <c r="N54" s="57"/>
      <c r="O54" s="65"/>
    </row>
    <row r="55" spans="2:15" x14ac:dyDescent="0.15">
      <c r="B55" s="155"/>
      <c r="C55" s="269"/>
      <c r="D55" s="270"/>
      <c r="E55" s="49"/>
      <c r="F55" s="254"/>
      <c r="G55" s="51"/>
      <c r="H55" s="49"/>
      <c r="I55" s="50"/>
      <c r="J55" s="51"/>
      <c r="K55" s="53"/>
      <c r="L55" s="245"/>
      <c r="M55" s="55">
        <f t="shared" si="1"/>
        <v>0</v>
      </c>
      <c r="N55" s="57"/>
      <c r="O55" s="242"/>
    </row>
    <row r="56" spans="2:15" x14ac:dyDescent="0.15">
      <c r="B56" s="155"/>
      <c r="C56" s="269"/>
      <c r="D56" s="270"/>
      <c r="E56" s="49"/>
      <c r="F56" s="254"/>
      <c r="G56" s="51"/>
      <c r="H56" s="49"/>
      <c r="I56" s="50"/>
      <c r="J56" s="51"/>
      <c r="K56" s="53"/>
      <c r="L56" s="245"/>
      <c r="M56" s="55">
        <f t="shared" si="1"/>
        <v>0</v>
      </c>
      <c r="N56" s="57"/>
      <c r="O56" s="242"/>
    </row>
    <row r="57" spans="2:15" x14ac:dyDescent="0.15">
      <c r="B57" s="46"/>
      <c r="C57" s="269"/>
      <c r="D57" s="270"/>
      <c r="E57" s="49"/>
      <c r="F57" s="254"/>
      <c r="G57" s="51"/>
      <c r="H57" s="49"/>
      <c r="I57" s="50"/>
      <c r="J57" s="51"/>
      <c r="K57" s="53"/>
      <c r="L57" s="245"/>
      <c r="M57" s="55">
        <f t="shared" si="1"/>
        <v>0</v>
      </c>
      <c r="N57" s="59"/>
      <c r="O57" s="313"/>
    </row>
    <row r="58" spans="2:15" x14ac:dyDescent="0.15">
      <c r="B58" s="46"/>
      <c r="C58" s="269"/>
      <c r="D58" s="270"/>
      <c r="E58" s="49"/>
      <c r="F58" s="254"/>
      <c r="G58" s="51"/>
      <c r="H58" s="49"/>
      <c r="I58" s="50"/>
      <c r="J58" s="51"/>
      <c r="K58" s="53"/>
      <c r="L58" s="245"/>
      <c r="M58" s="55">
        <f t="shared" si="1"/>
        <v>0</v>
      </c>
      <c r="N58" s="57"/>
      <c r="O58" s="314"/>
    </row>
    <row r="59" spans="2:15" x14ac:dyDescent="0.15">
      <c r="B59" s="46"/>
      <c r="C59" s="269"/>
      <c r="D59" s="270"/>
      <c r="E59" s="49"/>
      <c r="F59" s="254"/>
      <c r="G59" s="51"/>
      <c r="H59" s="49"/>
      <c r="I59" s="50"/>
      <c r="J59" s="51"/>
      <c r="K59" s="53"/>
      <c r="L59" s="245"/>
      <c r="M59" s="55">
        <f t="shared" si="1"/>
        <v>0</v>
      </c>
      <c r="N59" s="57"/>
      <c r="O59" s="65"/>
    </row>
    <row r="60" spans="2:15" x14ac:dyDescent="0.15">
      <c r="B60" s="46"/>
      <c r="C60" s="269"/>
      <c r="D60" s="270"/>
      <c r="E60" s="49"/>
      <c r="F60" s="256"/>
      <c r="G60" s="51"/>
      <c r="H60" s="49"/>
      <c r="I60" s="50"/>
      <c r="J60" s="51"/>
      <c r="K60" s="53"/>
      <c r="L60" s="245"/>
      <c r="M60" s="55">
        <f t="shared" si="1"/>
        <v>0</v>
      </c>
      <c r="N60" s="59"/>
      <c r="O60" s="255"/>
    </row>
    <row r="61" spans="2:15" x14ac:dyDescent="0.15">
      <c r="B61" s="155"/>
      <c r="C61" s="269"/>
      <c r="D61" s="270"/>
      <c r="E61" s="49"/>
      <c r="F61" s="254"/>
      <c r="G61" s="51"/>
      <c r="H61" s="49"/>
      <c r="I61" s="50"/>
      <c r="J61" s="51"/>
      <c r="K61" s="53"/>
      <c r="L61" s="245"/>
      <c r="M61" s="55">
        <f t="shared" si="1"/>
        <v>0</v>
      </c>
      <c r="N61" s="57"/>
      <c r="O61" s="65"/>
    </row>
    <row r="62" spans="2:15" x14ac:dyDescent="0.15">
      <c r="B62" s="155"/>
      <c r="C62" s="269"/>
      <c r="D62" s="270"/>
      <c r="E62" s="49"/>
      <c r="F62" s="254"/>
      <c r="G62" s="51"/>
      <c r="H62" s="49"/>
      <c r="I62" s="50"/>
      <c r="J62" s="51"/>
      <c r="K62" s="53"/>
      <c r="L62" s="245"/>
      <c r="M62" s="55">
        <f t="shared" si="1"/>
        <v>0</v>
      </c>
      <c r="N62" s="59"/>
      <c r="O62" s="65"/>
    </row>
    <row r="63" spans="2:15" x14ac:dyDescent="0.15">
      <c r="B63" s="46"/>
      <c r="C63" s="269"/>
      <c r="D63" s="270"/>
      <c r="E63" s="49"/>
      <c r="F63" s="254"/>
      <c r="G63" s="51"/>
      <c r="H63" s="49"/>
      <c r="I63" s="50"/>
      <c r="J63" s="51"/>
      <c r="K63" s="53"/>
      <c r="L63" s="245"/>
      <c r="M63" s="55">
        <f t="shared" si="1"/>
        <v>0</v>
      </c>
      <c r="N63" s="57"/>
      <c r="O63" s="242"/>
    </row>
    <row r="64" spans="2:15" x14ac:dyDescent="0.15">
      <c r="B64" s="46"/>
      <c r="C64" s="269"/>
      <c r="D64" s="270"/>
      <c r="E64" s="49"/>
      <c r="F64" s="254"/>
      <c r="G64" s="51"/>
      <c r="H64" s="49"/>
      <c r="I64" s="50"/>
      <c r="J64" s="51"/>
      <c r="K64" s="53"/>
      <c r="L64" s="245"/>
      <c r="M64" s="55">
        <f t="shared" si="1"/>
        <v>0</v>
      </c>
      <c r="N64" s="57"/>
      <c r="O64" s="65"/>
    </row>
    <row r="65" spans="2:15" x14ac:dyDescent="0.15">
      <c r="B65" s="46"/>
      <c r="C65" s="269"/>
      <c r="D65" s="270"/>
      <c r="E65" s="49"/>
      <c r="F65" s="254"/>
      <c r="G65" s="51"/>
      <c r="H65" s="49"/>
      <c r="I65" s="50"/>
      <c r="J65" s="51"/>
      <c r="K65" s="53"/>
      <c r="L65" s="245"/>
      <c r="M65" s="55">
        <f t="shared" si="1"/>
        <v>0</v>
      </c>
      <c r="N65" s="57"/>
      <c r="O65" s="242"/>
    </row>
    <row r="66" spans="2:15" x14ac:dyDescent="0.15">
      <c r="B66" s="45"/>
      <c r="C66" s="408" t="s">
        <v>256</v>
      </c>
      <c r="D66" s="358"/>
      <c r="E66" s="349"/>
      <c r="F66" s="350"/>
      <c r="G66" s="351"/>
      <c r="H66" s="349"/>
      <c r="I66" s="350"/>
      <c r="J66" s="351"/>
      <c r="K66" s="352"/>
      <c r="L66" s="353"/>
      <c r="M66" s="354"/>
      <c r="N66" s="355">
        <f>SUM(M67:M77)</f>
        <v>0</v>
      </c>
      <c r="O66" s="356"/>
    </row>
    <row r="67" spans="2:15" x14ac:dyDescent="0.15">
      <c r="B67" s="46"/>
      <c r="C67" s="516"/>
      <c r="D67" s="516"/>
      <c r="E67" s="391"/>
      <c r="F67" s="389"/>
      <c r="G67" s="390"/>
      <c r="H67" s="391"/>
      <c r="I67" s="392"/>
      <c r="J67" s="390"/>
      <c r="K67" s="393"/>
      <c r="L67" s="394"/>
      <c r="M67" s="285">
        <f t="shared" ref="M67:M77" si="2">SUM(L67*F67*I67)</f>
        <v>0</v>
      </c>
      <c r="N67" s="395"/>
      <c r="O67" s="396"/>
    </row>
    <row r="68" spans="2:15" x14ac:dyDescent="0.15">
      <c r="B68" s="46"/>
      <c r="C68" s="277"/>
      <c r="D68" s="278"/>
      <c r="E68" s="49"/>
      <c r="F68" s="254"/>
      <c r="G68" s="51"/>
      <c r="H68" s="49"/>
      <c r="I68" s="50"/>
      <c r="J68" s="51"/>
      <c r="K68" s="53"/>
      <c r="L68" s="245"/>
      <c r="M68" s="55">
        <f t="shared" si="2"/>
        <v>0</v>
      </c>
      <c r="N68" s="57"/>
      <c r="O68" s="263"/>
    </row>
    <row r="69" spans="2:15" x14ac:dyDescent="0.15">
      <c r="B69" s="46"/>
      <c r="C69" s="277"/>
      <c r="D69" s="278"/>
      <c r="E69" s="49"/>
      <c r="F69" s="254"/>
      <c r="G69" s="51"/>
      <c r="H69" s="49"/>
      <c r="I69" s="50"/>
      <c r="J69" s="51"/>
      <c r="K69" s="53"/>
      <c r="L69" s="245"/>
      <c r="M69" s="55">
        <f t="shared" si="2"/>
        <v>0</v>
      </c>
      <c r="N69" s="57"/>
      <c r="O69" s="263"/>
    </row>
    <row r="70" spans="2:15" x14ac:dyDescent="0.15">
      <c r="B70" s="46"/>
      <c r="C70" s="277"/>
      <c r="D70" s="278"/>
      <c r="E70" s="49"/>
      <c r="F70" s="254"/>
      <c r="G70" s="51"/>
      <c r="H70" s="49"/>
      <c r="I70" s="50"/>
      <c r="J70" s="51"/>
      <c r="K70" s="53"/>
      <c r="L70" s="245"/>
      <c r="M70" s="55">
        <f t="shared" si="2"/>
        <v>0</v>
      </c>
      <c r="N70" s="57"/>
      <c r="O70" s="263"/>
    </row>
    <row r="71" spans="2:15" x14ac:dyDescent="0.15">
      <c r="B71" s="46"/>
      <c r="C71" s="269"/>
      <c r="D71" s="270"/>
      <c r="E71" s="49"/>
      <c r="F71" s="254"/>
      <c r="G71" s="51"/>
      <c r="H71" s="49"/>
      <c r="I71" s="50"/>
      <c r="J71" s="51"/>
      <c r="K71" s="53"/>
      <c r="L71" s="245"/>
      <c r="M71" s="55">
        <f t="shared" si="2"/>
        <v>0</v>
      </c>
      <c r="N71" s="59"/>
      <c r="O71" s="263"/>
    </row>
    <row r="72" spans="2:15" x14ac:dyDescent="0.15">
      <c r="B72" s="46"/>
      <c r="C72" s="269"/>
      <c r="D72" s="270"/>
      <c r="E72" s="49"/>
      <c r="F72" s="254"/>
      <c r="G72" s="51"/>
      <c r="H72" s="49"/>
      <c r="I72" s="50"/>
      <c r="J72" s="51"/>
      <c r="K72" s="53"/>
      <c r="L72" s="245"/>
      <c r="M72" s="55">
        <f t="shared" si="2"/>
        <v>0</v>
      </c>
      <c r="N72" s="57"/>
      <c r="O72" s="267"/>
    </row>
    <row r="73" spans="2:15" x14ac:dyDescent="0.15">
      <c r="B73" s="46"/>
      <c r="C73" s="269"/>
      <c r="D73" s="270"/>
      <c r="E73" s="49"/>
      <c r="F73" s="254"/>
      <c r="G73" s="51"/>
      <c r="H73" s="49"/>
      <c r="I73" s="50"/>
      <c r="J73" s="51"/>
      <c r="K73" s="53"/>
      <c r="L73" s="245"/>
      <c r="M73" s="55">
        <f t="shared" si="2"/>
        <v>0</v>
      </c>
      <c r="N73" s="57"/>
      <c r="O73" s="65"/>
    </row>
    <row r="74" spans="2:15" x14ac:dyDescent="0.15">
      <c r="B74" s="46"/>
      <c r="C74" s="269"/>
      <c r="D74" s="270"/>
      <c r="E74" s="49"/>
      <c r="F74" s="256"/>
      <c r="G74" s="51"/>
      <c r="H74" s="49"/>
      <c r="I74" s="50"/>
      <c r="J74" s="51"/>
      <c r="K74" s="53"/>
      <c r="L74" s="279"/>
      <c r="M74" s="55">
        <f t="shared" si="2"/>
        <v>0</v>
      </c>
      <c r="N74" s="59"/>
      <c r="O74" s="266"/>
    </row>
    <row r="75" spans="2:15" x14ac:dyDescent="0.15">
      <c r="B75" s="155"/>
      <c r="C75" s="269"/>
      <c r="D75" s="270"/>
      <c r="E75" s="49"/>
      <c r="F75" s="254"/>
      <c r="G75" s="51"/>
      <c r="H75" s="49"/>
      <c r="I75" s="50"/>
      <c r="J75" s="51"/>
      <c r="K75" s="53"/>
      <c r="L75" s="279"/>
      <c r="M75" s="55">
        <f t="shared" si="2"/>
        <v>0</v>
      </c>
      <c r="N75" s="57"/>
      <c r="O75" s="65"/>
    </row>
    <row r="76" spans="2:15" x14ac:dyDescent="0.15">
      <c r="B76" s="155"/>
      <c r="C76" s="269"/>
      <c r="D76" s="270"/>
      <c r="E76" s="49"/>
      <c r="F76" s="254"/>
      <c r="G76" s="51"/>
      <c r="H76" s="49"/>
      <c r="I76" s="50"/>
      <c r="J76" s="51"/>
      <c r="K76" s="53"/>
      <c r="L76" s="245"/>
      <c r="M76" s="55">
        <f t="shared" si="2"/>
        <v>0</v>
      </c>
      <c r="N76" s="59"/>
      <c r="O76" s="65"/>
    </row>
    <row r="77" spans="2:15" x14ac:dyDescent="0.15">
      <c r="B77" s="46"/>
      <c r="C77" s="269"/>
      <c r="D77" s="270"/>
      <c r="E77" s="49"/>
      <c r="F77" s="254"/>
      <c r="G77" s="51"/>
      <c r="H77" s="49"/>
      <c r="I77" s="50"/>
      <c r="J77" s="51"/>
      <c r="K77" s="53"/>
      <c r="L77" s="279"/>
      <c r="M77" s="55">
        <f t="shared" si="2"/>
        <v>0</v>
      </c>
      <c r="N77" s="57"/>
      <c r="O77" s="65"/>
    </row>
    <row r="78" spans="2:15" x14ac:dyDescent="0.15">
      <c r="B78" s="45"/>
      <c r="C78" s="398" t="s">
        <v>257</v>
      </c>
      <c r="D78" s="358"/>
      <c r="E78" s="349"/>
      <c r="F78" s="350"/>
      <c r="G78" s="351"/>
      <c r="H78" s="349"/>
      <c r="I78" s="350"/>
      <c r="J78" s="351"/>
      <c r="K78" s="352"/>
      <c r="L78" s="353"/>
      <c r="M78" s="354"/>
      <c r="N78" s="355">
        <f>SUM(M79:M100)</f>
        <v>0</v>
      </c>
      <c r="O78" s="356"/>
    </row>
    <row r="79" spans="2:15" x14ac:dyDescent="0.15">
      <c r="B79" s="46"/>
      <c r="C79" s="516"/>
      <c r="D79" s="516"/>
      <c r="E79" s="400"/>
      <c r="F79" s="401"/>
      <c r="G79" s="402"/>
      <c r="H79" s="400"/>
      <c r="I79" s="403"/>
      <c r="J79" s="402"/>
      <c r="K79" s="404"/>
      <c r="L79" s="405"/>
      <c r="M79" s="285">
        <f t="shared" ref="M79:M100" si="3">SUM(L79*F79*I79)</f>
        <v>0</v>
      </c>
      <c r="N79" s="406"/>
      <c r="O79" s="407"/>
    </row>
    <row r="80" spans="2:15" x14ac:dyDescent="0.15">
      <c r="B80" s="46"/>
      <c r="C80" s="264"/>
      <c r="D80" s="265"/>
      <c r="E80" s="49"/>
      <c r="F80" s="254"/>
      <c r="G80" s="51"/>
      <c r="H80" s="49"/>
      <c r="I80" s="50"/>
      <c r="J80" s="51"/>
      <c r="K80" s="53"/>
      <c r="L80" s="245"/>
      <c r="M80" s="55">
        <f t="shared" si="3"/>
        <v>0</v>
      </c>
      <c r="N80" s="57"/>
      <c r="O80" s="266"/>
    </row>
    <row r="81" spans="2:15" x14ac:dyDescent="0.15">
      <c r="B81" s="46"/>
      <c r="C81" s="264"/>
      <c r="D81" s="265"/>
      <c r="E81" s="49"/>
      <c r="F81" s="254"/>
      <c r="G81" s="51"/>
      <c r="H81" s="49"/>
      <c r="I81" s="50"/>
      <c r="J81" s="51"/>
      <c r="K81" s="53"/>
      <c r="L81" s="245"/>
      <c r="M81" s="55">
        <f t="shared" si="3"/>
        <v>0</v>
      </c>
      <c r="N81" s="59"/>
      <c r="O81" s="266"/>
    </row>
    <row r="82" spans="2:15" x14ac:dyDescent="0.15">
      <c r="B82" s="46"/>
      <c r="C82" s="264"/>
      <c r="D82" s="265"/>
      <c r="E82" s="49"/>
      <c r="F82" s="254"/>
      <c r="G82" s="51"/>
      <c r="H82" s="49"/>
      <c r="I82" s="50"/>
      <c r="J82" s="51"/>
      <c r="K82" s="53"/>
      <c r="L82" s="245"/>
      <c r="M82" s="55">
        <f t="shared" si="3"/>
        <v>0</v>
      </c>
      <c r="N82" s="57"/>
      <c r="O82" s="266"/>
    </row>
    <row r="83" spans="2:15" x14ac:dyDescent="0.15">
      <c r="B83" s="46"/>
      <c r="C83" s="264"/>
      <c r="D83" s="265"/>
      <c r="E83" s="49"/>
      <c r="F83" s="254"/>
      <c r="G83" s="51"/>
      <c r="H83" s="49"/>
      <c r="I83" s="50"/>
      <c r="J83" s="51"/>
      <c r="K83" s="53"/>
      <c r="L83" s="245"/>
      <c r="M83" s="55">
        <f t="shared" si="3"/>
        <v>0</v>
      </c>
      <c r="N83" s="59"/>
      <c r="O83" s="266"/>
    </row>
    <row r="84" spans="2:15" x14ac:dyDescent="0.15">
      <c r="B84" s="46"/>
      <c r="C84" s="264"/>
      <c r="D84" s="265"/>
      <c r="E84" s="49"/>
      <c r="F84" s="254"/>
      <c r="G84" s="51"/>
      <c r="H84" s="49"/>
      <c r="I84" s="50"/>
      <c r="J84" s="51"/>
      <c r="K84" s="53"/>
      <c r="L84" s="245"/>
      <c r="M84" s="55">
        <f t="shared" si="3"/>
        <v>0</v>
      </c>
      <c r="N84" s="57"/>
      <c r="O84" s="280"/>
    </row>
    <row r="85" spans="2:15" x14ac:dyDescent="0.15">
      <c r="B85" s="46"/>
      <c r="C85" s="264"/>
      <c r="D85" s="265"/>
      <c r="E85" s="49"/>
      <c r="F85" s="246"/>
      <c r="G85" s="51"/>
      <c r="H85" s="49"/>
      <c r="I85" s="50"/>
      <c r="J85" s="51"/>
      <c r="K85" s="53"/>
      <c r="L85" s="245"/>
      <c r="M85" s="55">
        <f t="shared" si="3"/>
        <v>0</v>
      </c>
      <c r="N85" s="57"/>
      <c r="O85" s="263"/>
    </row>
    <row r="86" spans="2:15" x14ac:dyDescent="0.15">
      <c r="B86" s="46"/>
      <c r="C86" s="264"/>
      <c r="D86" s="265"/>
      <c r="E86" s="49"/>
      <c r="F86" s="254"/>
      <c r="G86" s="51"/>
      <c r="H86" s="49"/>
      <c r="I86" s="50"/>
      <c r="J86" s="51"/>
      <c r="K86" s="53"/>
      <c r="L86" s="245"/>
      <c r="M86" s="55">
        <f t="shared" si="3"/>
        <v>0</v>
      </c>
      <c r="N86" s="57"/>
      <c r="O86" s="266"/>
    </row>
    <row r="87" spans="2:15" x14ac:dyDescent="0.15">
      <c r="B87" s="155"/>
      <c r="C87" s="264"/>
      <c r="D87" s="265"/>
      <c r="E87" s="49"/>
      <c r="F87" s="254"/>
      <c r="G87" s="51"/>
      <c r="H87" s="49"/>
      <c r="I87" s="50"/>
      <c r="J87" s="51"/>
      <c r="K87" s="53"/>
      <c r="L87" s="243"/>
      <c r="M87" s="55">
        <f t="shared" si="3"/>
        <v>0</v>
      </c>
      <c r="N87" s="57"/>
      <c r="O87" s="65"/>
    </row>
    <row r="88" spans="2:15" x14ac:dyDescent="0.15">
      <c r="B88" s="46"/>
      <c r="C88" s="264"/>
      <c r="D88" s="265"/>
      <c r="E88" s="49"/>
      <c r="F88" s="254"/>
      <c r="G88" s="51"/>
      <c r="H88" s="49"/>
      <c r="I88" s="50"/>
      <c r="J88" s="51"/>
      <c r="K88" s="53"/>
      <c r="L88" s="245"/>
      <c r="M88" s="55">
        <f t="shared" si="3"/>
        <v>0</v>
      </c>
      <c r="N88" s="57"/>
      <c r="O88" s="242"/>
    </row>
    <row r="89" spans="2:15" x14ac:dyDescent="0.15">
      <c r="B89" s="46"/>
      <c r="C89" s="264"/>
      <c r="D89" s="265"/>
      <c r="E89" s="49"/>
      <c r="F89" s="254"/>
      <c r="G89" s="51"/>
      <c r="H89" s="49"/>
      <c r="I89" s="50"/>
      <c r="J89" s="51"/>
      <c r="K89" s="53"/>
      <c r="L89" s="243"/>
      <c r="M89" s="55">
        <f t="shared" si="3"/>
        <v>0</v>
      </c>
      <c r="N89" s="57"/>
      <c r="O89" s="242"/>
    </row>
    <row r="90" spans="2:15" x14ac:dyDescent="0.15">
      <c r="B90" s="46"/>
      <c r="C90" s="264"/>
      <c r="D90" s="265"/>
      <c r="E90" s="49"/>
      <c r="F90" s="254"/>
      <c r="G90" s="51"/>
      <c r="H90" s="49"/>
      <c r="I90" s="50"/>
      <c r="J90" s="51"/>
      <c r="K90" s="53"/>
      <c r="L90" s="245"/>
      <c r="M90" s="55">
        <f t="shared" si="3"/>
        <v>0</v>
      </c>
      <c r="N90" s="57"/>
      <c r="O90" s="266"/>
    </row>
    <row r="91" spans="2:15" x14ac:dyDescent="0.15">
      <c r="B91" s="46"/>
      <c r="C91" s="264"/>
      <c r="D91" s="265"/>
      <c r="E91" s="49"/>
      <c r="F91" s="254"/>
      <c r="G91" s="51"/>
      <c r="H91" s="49"/>
      <c r="I91" s="50"/>
      <c r="J91" s="51"/>
      <c r="K91" s="53"/>
      <c r="L91" s="243"/>
      <c r="M91" s="55">
        <f t="shared" si="3"/>
        <v>0</v>
      </c>
      <c r="N91" s="57"/>
      <c r="O91" s="65"/>
    </row>
    <row r="92" spans="2:15" x14ac:dyDescent="0.15">
      <c r="B92" s="46"/>
      <c r="C92" s="264"/>
      <c r="D92" s="265"/>
      <c r="E92" s="49"/>
      <c r="F92" s="254"/>
      <c r="G92" s="51"/>
      <c r="H92" s="49"/>
      <c r="I92" s="50"/>
      <c r="J92" s="51"/>
      <c r="K92" s="53"/>
      <c r="L92" s="245"/>
      <c r="M92" s="55">
        <f t="shared" si="3"/>
        <v>0</v>
      </c>
      <c r="N92" s="57"/>
      <c r="O92" s="242"/>
    </row>
    <row r="93" spans="2:15" x14ac:dyDescent="0.15">
      <c r="B93" s="46"/>
      <c r="C93" s="264"/>
      <c r="D93" s="265"/>
      <c r="E93" s="49"/>
      <c r="F93" s="254"/>
      <c r="G93" s="51"/>
      <c r="H93" s="49"/>
      <c r="I93" s="50"/>
      <c r="J93" s="51"/>
      <c r="K93" s="53"/>
      <c r="L93" s="243"/>
      <c r="M93" s="55">
        <f t="shared" si="3"/>
        <v>0</v>
      </c>
      <c r="N93" s="57"/>
      <c r="O93" s="242"/>
    </row>
    <row r="94" spans="2:15" x14ac:dyDescent="0.15">
      <c r="B94" s="155"/>
      <c r="C94" s="269"/>
      <c r="D94" s="270"/>
      <c r="E94" s="49"/>
      <c r="F94" s="254"/>
      <c r="G94" s="51"/>
      <c r="H94" s="49"/>
      <c r="I94" s="50"/>
      <c r="J94" s="51"/>
      <c r="K94" s="53"/>
      <c r="L94" s="245"/>
      <c r="M94" s="55">
        <f t="shared" si="3"/>
        <v>0</v>
      </c>
      <c r="N94" s="59"/>
      <c r="O94" s="263"/>
    </row>
    <row r="95" spans="2:15" x14ac:dyDescent="0.15">
      <c r="B95" s="155"/>
      <c r="C95" s="269"/>
      <c r="D95" s="270"/>
      <c r="E95" s="49"/>
      <c r="F95" s="254"/>
      <c r="G95" s="51"/>
      <c r="H95" s="49"/>
      <c r="I95" s="50"/>
      <c r="J95" s="51"/>
      <c r="K95" s="53"/>
      <c r="L95" s="245"/>
      <c r="M95" s="55">
        <f t="shared" si="3"/>
        <v>0</v>
      </c>
      <c r="N95" s="57"/>
      <c r="O95" s="267"/>
    </row>
    <row r="96" spans="2:15" x14ac:dyDescent="0.15">
      <c r="B96" s="46"/>
      <c r="C96" s="269"/>
      <c r="D96" s="270"/>
      <c r="E96" s="49"/>
      <c r="F96" s="254"/>
      <c r="G96" s="51"/>
      <c r="H96" s="49"/>
      <c r="I96" s="50"/>
      <c r="J96" s="51"/>
      <c r="K96" s="53"/>
      <c r="L96" s="245"/>
      <c r="M96" s="55">
        <f t="shared" si="3"/>
        <v>0</v>
      </c>
      <c r="N96" s="57"/>
      <c r="O96" s="65"/>
    </row>
    <row r="97" spans="2:15" x14ac:dyDescent="0.15">
      <c r="B97" s="46"/>
      <c r="C97" s="269"/>
      <c r="D97" s="270"/>
      <c r="E97" s="49"/>
      <c r="F97" s="254"/>
      <c r="G97" s="51"/>
      <c r="H97" s="49"/>
      <c r="I97" s="50"/>
      <c r="J97" s="51"/>
      <c r="K97" s="53"/>
      <c r="L97" s="245"/>
      <c r="M97" s="55">
        <f t="shared" si="3"/>
        <v>0</v>
      </c>
      <c r="N97" s="57"/>
      <c r="O97" s="266"/>
    </row>
    <row r="98" spans="2:15" x14ac:dyDescent="0.15">
      <c r="B98" s="46"/>
      <c r="C98" s="269"/>
      <c r="D98" s="270"/>
      <c r="E98" s="49"/>
      <c r="F98" s="254"/>
      <c r="G98" s="51"/>
      <c r="H98" s="49"/>
      <c r="I98" s="50"/>
      <c r="J98" s="51"/>
      <c r="K98" s="53"/>
      <c r="L98" s="245"/>
      <c r="M98" s="55">
        <f t="shared" si="3"/>
        <v>0</v>
      </c>
      <c r="N98" s="57"/>
      <c r="O98" s="65"/>
    </row>
    <row r="99" spans="2:15" x14ac:dyDescent="0.15">
      <c r="B99" s="46"/>
      <c r="C99" s="269"/>
      <c r="D99" s="270"/>
      <c r="E99" s="49"/>
      <c r="F99" s="254"/>
      <c r="G99" s="51"/>
      <c r="H99" s="49"/>
      <c r="I99" s="50"/>
      <c r="J99" s="51"/>
      <c r="K99" s="53"/>
      <c r="L99" s="245"/>
      <c r="M99" s="55">
        <f t="shared" si="3"/>
        <v>0</v>
      </c>
      <c r="N99" s="57"/>
      <c r="O99" s="65"/>
    </row>
    <row r="100" spans="2:15" x14ac:dyDescent="0.15">
      <c r="B100" s="155"/>
      <c r="C100" s="269"/>
      <c r="D100" s="270"/>
      <c r="E100" s="49"/>
      <c r="F100" s="254"/>
      <c r="G100" s="51"/>
      <c r="H100" s="49"/>
      <c r="I100" s="50"/>
      <c r="J100" s="51"/>
      <c r="K100" s="53"/>
      <c r="L100" s="245"/>
      <c r="M100" s="55">
        <f t="shared" si="3"/>
        <v>0</v>
      </c>
      <c r="N100" s="57"/>
      <c r="O100" s="242"/>
    </row>
    <row r="101" spans="2:15" x14ac:dyDescent="0.15">
      <c r="B101" s="45"/>
      <c r="C101" s="430" t="s">
        <v>258</v>
      </c>
      <c r="D101" s="358"/>
      <c r="E101" s="349"/>
      <c r="F101" s="350"/>
      <c r="G101" s="351"/>
      <c r="H101" s="349"/>
      <c r="I101" s="350"/>
      <c r="J101" s="351"/>
      <c r="K101" s="352"/>
      <c r="L101" s="353"/>
      <c r="M101" s="354"/>
      <c r="N101" s="355">
        <f>SUM(M102:M132)</f>
        <v>0</v>
      </c>
      <c r="O101" s="356"/>
    </row>
    <row r="102" spans="2:15" x14ac:dyDescent="0.15">
      <c r="B102" s="46"/>
      <c r="C102" s="397"/>
      <c r="D102" s="109"/>
      <c r="E102" s="391"/>
      <c r="F102" s="389"/>
      <c r="G102" s="390"/>
      <c r="H102" s="391"/>
      <c r="I102" s="392"/>
      <c r="J102" s="390"/>
      <c r="K102" s="393"/>
      <c r="L102" s="394"/>
      <c r="M102" s="285">
        <f t="shared" ref="M102:M132" si="4">SUM(L102*F102)</f>
        <v>0</v>
      </c>
      <c r="N102" s="395"/>
      <c r="O102" s="399"/>
    </row>
    <row r="103" spans="2:15" x14ac:dyDescent="0.15">
      <c r="B103" s="46"/>
      <c r="C103" s="261"/>
      <c r="D103" s="262"/>
      <c r="E103" s="49"/>
      <c r="F103" s="254"/>
      <c r="G103" s="51"/>
      <c r="H103" s="49"/>
      <c r="I103" s="50"/>
      <c r="J103" s="51"/>
      <c r="K103" s="53"/>
      <c r="L103" s="245"/>
      <c r="M103" s="55">
        <f t="shared" si="4"/>
        <v>0</v>
      </c>
      <c r="N103" s="57"/>
      <c r="O103" s="316"/>
    </row>
    <row r="104" spans="2:15" x14ac:dyDescent="0.15">
      <c r="B104" s="46"/>
      <c r="C104" s="261"/>
      <c r="D104" s="262"/>
      <c r="E104" s="49"/>
      <c r="F104" s="254"/>
      <c r="G104" s="51"/>
      <c r="H104" s="49"/>
      <c r="I104" s="50"/>
      <c r="J104" s="51"/>
      <c r="K104" s="53"/>
      <c r="L104" s="245"/>
      <c r="M104" s="55">
        <f t="shared" si="4"/>
        <v>0</v>
      </c>
      <c r="N104" s="57"/>
      <c r="O104" s="316"/>
    </row>
    <row r="105" spans="2:15" x14ac:dyDescent="0.15">
      <c r="B105" s="46"/>
      <c r="C105" s="261"/>
      <c r="D105" s="262"/>
      <c r="E105" s="49"/>
      <c r="F105" s="254"/>
      <c r="G105" s="51"/>
      <c r="H105" s="49"/>
      <c r="I105" s="50"/>
      <c r="J105" s="51"/>
      <c r="K105" s="53"/>
      <c r="L105" s="245"/>
      <c r="M105" s="55">
        <f t="shared" si="4"/>
        <v>0</v>
      </c>
      <c r="N105" s="57"/>
      <c r="O105" s="316"/>
    </row>
    <row r="106" spans="2:15" x14ac:dyDescent="0.15">
      <c r="B106" s="46"/>
      <c r="C106" s="261"/>
      <c r="D106" s="262"/>
      <c r="E106" s="49"/>
      <c r="F106" s="254"/>
      <c r="G106" s="51"/>
      <c r="H106" s="49"/>
      <c r="I106" s="50"/>
      <c r="J106" s="51"/>
      <c r="K106" s="53"/>
      <c r="L106" s="245"/>
      <c r="M106" s="55">
        <f t="shared" si="4"/>
        <v>0</v>
      </c>
      <c r="N106" s="57"/>
      <c r="O106" s="263"/>
    </row>
    <row r="107" spans="2:15" x14ac:dyDescent="0.15">
      <c r="B107" s="46"/>
      <c r="C107" s="261"/>
      <c r="D107" s="262"/>
      <c r="E107" s="49"/>
      <c r="F107" s="254"/>
      <c r="G107" s="51"/>
      <c r="H107" s="49"/>
      <c r="I107" s="50"/>
      <c r="J107" s="51"/>
      <c r="K107" s="53"/>
      <c r="L107" s="245"/>
      <c r="M107" s="55">
        <f t="shared" si="4"/>
        <v>0</v>
      </c>
      <c r="N107" s="57"/>
      <c r="O107" s="263"/>
    </row>
    <row r="108" spans="2:15" x14ac:dyDescent="0.15">
      <c r="B108" s="46"/>
      <c r="C108" s="261"/>
      <c r="D108" s="262"/>
      <c r="E108" s="49"/>
      <c r="F108" s="254"/>
      <c r="G108" s="51"/>
      <c r="H108" s="49"/>
      <c r="I108" s="50"/>
      <c r="J108" s="51"/>
      <c r="K108" s="53"/>
      <c r="L108" s="245"/>
      <c r="M108" s="55">
        <f t="shared" si="4"/>
        <v>0</v>
      </c>
      <c r="N108" s="57"/>
      <c r="O108" s="263"/>
    </row>
    <row r="109" spans="2:15" x14ac:dyDescent="0.15">
      <c r="B109" s="46"/>
      <c r="C109" s="261"/>
      <c r="D109" s="262"/>
      <c r="E109" s="49"/>
      <c r="F109" s="254"/>
      <c r="G109" s="51"/>
      <c r="H109" s="49"/>
      <c r="I109" s="50"/>
      <c r="J109" s="51"/>
      <c r="K109" s="53"/>
      <c r="L109" s="245"/>
      <c r="M109" s="55">
        <f t="shared" si="4"/>
        <v>0</v>
      </c>
      <c r="N109" s="57"/>
      <c r="O109" s="263"/>
    </row>
    <row r="110" spans="2:15" x14ac:dyDescent="0.15">
      <c r="B110" s="155"/>
      <c r="C110" s="261"/>
      <c r="D110" s="262"/>
      <c r="E110" s="49"/>
      <c r="F110" s="281"/>
      <c r="G110" s="51"/>
      <c r="H110" s="49"/>
      <c r="I110" s="50"/>
      <c r="J110" s="51"/>
      <c r="K110" s="53"/>
      <c r="L110" s="241"/>
      <c r="M110" s="55">
        <f t="shared" si="4"/>
        <v>0</v>
      </c>
      <c r="N110" s="59"/>
      <c r="O110" s="242"/>
    </row>
    <row r="111" spans="2:15" x14ac:dyDescent="0.15">
      <c r="B111" s="155"/>
      <c r="C111" s="261"/>
      <c r="D111" s="262"/>
      <c r="E111" s="49"/>
      <c r="F111" s="256"/>
      <c r="G111" s="51"/>
      <c r="H111" s="49"/>
      <c r="I111" s="50"/>
      <c r="J111" s="51"/>
      <c r="K111" s="53"/>
      <c r="L111" s="241"/>
      <c r="M111" s="55">
        <f t="shared" si="4"/>
        <v>0</v>
      </c>
      <c r="N111" s="59"/>
      <c r="O111" s="242"/>
    </row>
    <row r="112" spans="2:15" x14ac:dyDescent="0.15">
      <c r="B112" s="46"/>
      <c r="C112" s="261"/>
      <c r="D112" s="262"/>
      <c r="E112" s="49"/>
      <c r="F112" s="254"/>
      <c r="G112" s="51"/>
      <c r="H112" s="49"/>
      <c r="I112" s="50"/>
      <c r="J112" s="51"/>
      <c r="K112" s="53"/>
      <c r="L112" s="245"/>
      <c r="M112" s="55">
        <f t="shared" si="4"/>
        <v>0</v>
      </c>
      <c r="N112" s="57"/>
      <c r="O112" s="280"/>
    </row>
    <row r="113" spans="2:15" x14ac:dyDescent="0.15">
      <c r="B113" s="46"/>
      <c r="C113" s="261"/>
      <c r="D113" s="262"/>
      <c r="E113" s="49"/>
      <c r="F113" s="254"/>
      <c r="G113" s="51"/>
      <c r="H113" s="49"/>
      <c r="I113" s="50"/>
      <c r="J113" s="51"/>
      <c r="K113" s="53"/>
      <c r="L113" s="245"/>
      <c r="M113" s="55">
        <f t="shared" si="4"/>
        <v>0</v>
      </c>
      <c r="N113" s="57"/>
      <c r="O113" s="263"/>
    </row>
    <row r="114" spans="2:15" x14ac:dyDescent="0.15">
      <c r="B114" s="46"/>
      <c r="C114" s="261"/>
      <c r="D114" s="262"/>
      <c r="E114" s="49"/>
      <c r="F114" s="254"/>
      <c r="G114" s="51"/>
      <c r="H114" s="49"/>
      <c r="I114" s="50"/>
      <c r="J114" s="51"/>
      <c r="K114" s="53"/>
      <c r="L114" s="245"/>
      <c r="M114" s="55">
        <f t="shared" si="4"/>
        <v>0</v>
      </c>
      <c r="N114" s="57"/>
      <c r="O114" s="65"/>
    </row>
    <row r="115" spans="2:15" x14ac:dyDescent="0.15">
      <c r="B115" s="46"/>
      <c r="C115" s="261"/>
      <c r="D115" s="262"/>
      <c r="E115" s="49"/>
      <c r="F115" s="256"/>
      <c r="G115" s="51"/>
      <c r="H115" s="49"/>
      <c r="I115" s="50"/>
      <c r="J115" s="51"/>
      <c r="K115" s="53"/>
      <c r="L115" s="241"/>
      <c r="M115" s="55">
        <f t="shared" si="4"/>
        <v>0</v>
      </c>
      <c r="N115" s="59"/>
      <c r="O115" s="242"/>
    </row>
    <row r="116" spans="2:15" x14ac:dyDescent="0.15">
      <c r="B116" s="155"/>
      <c r="C116" s="261"/>
      <c r="D116" s="262"/>
      <c r="E116" s="49"/>
      <c r="F116" s="254"/>
      <c r="G116" s="51"/>
      <c r="H116" s="49"/>
      <c r="I116" s="50"/>
      <c r="J116" s="51"/>
      <c r="K116" s="53"/>
      <c r="L116" s="245"/>
      <c r="M116" s="55">
        <f t="shared" si="4"/>
        <v>0</v>
      </c>
      <c r="N116" s="57"/>
      <c r="O116" s="267"/>
    </row>
    <row r="117" spans="2:15" x14ac:dyDescent="0.15">
      <c r="B117" s="155"/>
      <c r="C117" s="261"/>
      <c r="D117" s="262"/>
      <c r="E117" s="49"/>
      <c r="F117" s="254"/>
      <c r="G117" s="51"/>
      <c r="H117" s="49"/>
      <c r="I117" s="50"/>
      <c r="J117" s="51"/>
      <c r="K117" s="53"/>
      <c r="L117" s="245"/>
      <c r="M117" s="55">
        <f t="shared" si="4"/>
        <v>0</v>
      </c>
      <c r="N117" s="57"/>
      <c r="O117" s="65"/>
    </row>
    <row r="118" spans="2:15" x14ac:dyDescent="0.15">
      <c r="B118" s="46"/>
      <c r="C118" s="261"/>
      <c r="D118" s="262"/>
      <c r="E118" s="49"/>
      <c r="F118" s="254"/>
      <c r="G118" s="51"/>
      <c r="H118" s="49"/>
      <c r="I118" s="50"/>
      <c r="J118" s="51"/>
      <c r="K118" s="53"/>
      <c r="L118" s="245"/>
      <c r="M118" s="55">
        <f t="shared" si="4"/>
        <v>0</v>
      </c>
      <c r="N118" s="57"/>
      <c r="O118" s="282"/>
    </row>
    <row r="119" spans="2:15" x14ac:dyDescent="0.15">
      <c r="B119" s="46"/>
      <c r="C119" s="261"/>
      <c r="D119" s="262"/>
      <c r="E119" s="49"/>
      <c r="F119" s="254"/>
      <c r="G119" s="51"/>
      <c r="H119" s="49"/>
      <c r="I119" s="50"/>
      <c r="J119" s="51"/>
      <c r="K119" s="53"/>
      <c r="L119" s="245"/>
      <c r="M119" s="55">
        <f t="shared" si="4"/>
        <v>0</v>
      </c>
      <c r="N119" s="57"/>
      <c r="O119" s="242"/>
    </row>
    <row r="120" spans="2:15" x14ac:dyDescent="0.15">
      <c r="B120" s="46"/>
      <c r="C120" s="283"/>
      <c r="D120" s="284"/>
      <c r="E120" s="49"/>
      <c r="F120" s="254"/>
      <c r="G120" s="51"/>
      <c r="H120" s="49"/>
      <c r="I120" s="50"/>
      <c r="J120" s="51"/>
      <c r="K120" s="53"/>
      <c r="L120" s="245"/>
      <c r="M120" s="55">
        <f t="shared" si="4"/>
        <v>0</v>
      </c>
      <c r="N120" s="57"/>
      <c r="O120" s="266"/>
    </row>
    <row r="121" spans="2:15" x14ac:dyDescent="0.15">
      <c r="B121" s="155"/>
      <c r="C121" s="283"/>
      <c r="D121" s="284"/>
      <c r="E121" s="49"/>
      <c r="F121" s="254"/>
      <c r="G121" s="51"/>
      <c r="H121" s="49"/>
      <c r="I121" s="50"/>
      <c r="J121" s="51"/>
      <c r="K121" s="53"/>
      <c r="L121" s="243"/>
      <c r="M121" s="55">
        <f t="shared" si="4"/>
        <v>0</v>
      </c>
      <c r="N121" s="57"/>
      <c r="O121" s="65"/>
    </row>
    <row r="122" spans="2:15" x14ac:dyDescent="0.15">
      <c r="B122" s="155"/>
      <c r="C122" s="283"/>
      <c r="D122" s="284"/>
      <c r="E122" s="49"/>
      <c r="F122" s="254"/>
      <c r="G122" s="51"/>
      <c r="H122" s="49"/>
      <c r="I122" s="50"/>
      <c r="J122" s="51"/>
      <c r="K122" s="53"/>
      <c r="L122" s="245"/>
      <c r="M122" s="55">
        <f t="shared" si="4"/>
        <v>0</v>
      </c>
      <c r="N122" s="57"/>
      <c r="O122" s="242"/>
    </row>
    <row r="123" spans="2:15" x14ac:dyDescent="0.15">
      <c r="B123" s="46"/>
      <c r="C123" s="283"/>
      <c r="D123" s="284"/>
      <c r="E123" s="49"/>
      <c r="F123" s="254"/>
      <c r="G123" s="51"/>
      <c r="H123" s="49"/>
      <c r="I123" s="50"/>
      <c r="J123" s="51"/>
      <c r="K123" s="53"/>
      <c r="L123" s="243"/>
      <c r="M123" s="55">
        <f t="shared" si="4"/>
        <v>0</v>
      </c>
      <c r="N123" s="57"/>
      <c r="O123" s="242"/>
    </row>
    <row r="124" spans="2:15" x14ac:dyDescent="0.15">
      <c r="B124" s="46"/>
      <c r="C124" s="283"/>
      <c r="D124" s="284"/>
      <c r="E124" s="49"/>
      <c r="F124" s="254"/>
      <c r="G124" s="51"/>
      <c r="H124" s="49"/>
      <c r="I124" s="50"/>
      <c r="J124" s="51"/>
      <c r="K124" s="53"/>
      <c r="L124" s="245"/>
      <c r="M124" s="55">
        <f t="shared" si="4"/>
        <v>0</v>
      </c>
      <c r="N124" s="57"/>
      <c r="O124" s="266"/>
    </row>
    <row r="125" spans="2:15" x14ac:dyDescent="0.15">
      <c r="B125" s="46"/>
      <c r="C125" s="283"/>
      <c r="D125" s="284"/>
      <c r="E125" s="49"/>
      <c r="F125" s="254"/>
      <c r="G125" s="51"/>
      <c r="H125" s="49"/>
      <c r="I125" s="50"/>
      <c r="J125" s="51"/>
      <c r="K125" s="53"/>
      <c r="L125" s="243"/>
      <c r="M125" s="55">
        <f t="shared" si="4"/>
        <v>0</v>
      </c>
      <c r="N125" s="57"/>
      <c r="O125" s="65"/>
    </row>
    <row r="126" spans="2:15" x14ac:dyDescent="0.15">
      <c r="B126" s="46"/>
      <c r="C126" s="283"/>
      <c r="D126" s="284"/>
      <c r="E126" s="49"/>
      <c r="F126" s="254"/>
      <c r="G126" s="51"/>
      <c r="H126" s="49"/>
      <c r="I126" s="50"/>
      <c r="J126" s="51"/>
      <c r="K126" s="53"/>
      <c r="L126" s="245"/>
      <c r="M126" s="55">
        <f t="shared" si="4"/>
        <v>0</v>
      </c>
      <c r="N126" s="57"/>
      <c r="O126" s="242"/>
    </row>
    <row r="127" spans="2:15" x14ac:dyDescent="0.15">
      <c r="B127" s="46"/>
      <c r="C127" s="283"/>
      <c r="D127" s="284"/>
      <c r="E127" s="49"/>
      <c r="F127" s="254"/>
      <c r="G127" s="51"/>
      <c r="H127" s="49"/>
      <c r="I127" s="50"/>
      <c r="J127" s="51"/>
      <c r="K127" s="53"/>
      <c r="L127" s="243"/>
      <c r="M127" s="55">
        <f t="shared" si="4"/>
        <v>0</v>
      </c>
      <c r="N127" s="57"/>
      <c r="O127" s="242"/>
    </row>
    <row r="128" spans="2:15" x14ac:dyDescent="0.15">
      <c r="B128" s="46"/>
      <c r="C128" s="283"/>
      <c r="D128" s="284"/>
      <c r="E128" s="49"/>
      <c r="F128" s="254"/>
      <c r="G128" s="51"/>
      <c r="H128" s="49"/>
      <c r="I128" s="50"/>
      <c r="J128" s="51"/>
      <c r="K128" s="53"/>
      <c r="L128" s="245"/>
      <c r="M128" s="55">
        <f t="shared" si="4"/>
        <v>0</v>
      </c>
      <c r="N128" s="57"/>
      <c r="O128" s="267"/>
    </row>
    <row r="129" spans="2:15" x14ac:dyDescent="0.15">
      <c r="B129" s="46"/>
      <c r="C129" s="283"/>
      <c r="D129" s="284"/>
      <c r="E129" s="49"/>
      <c r="F129" s="254"/>
      <c r="G129" s="51"/>
      <c r="H129" s="49"/>
      <c r="I129" s="50"/>
      <c r="J129" s="51"/>
      <c r="K129" s="53"/>
      <c r="L129" s="245"/>
      <c r="M129" s="55">
        <f>SUM(L129*F129)</f>
        <v>0</v>
      </c>
      <c r="N129" s="57"/>
      <c r="O129" s="65"/>
    </row>
    <row r="130" spans="2:15" x14ac:dyDescent="0.15">
      <c r="B130" s="46"/>
      <c r="C130" s="283"/>
      <c r="D130" s="284"/>
      <c r="E130" s="49"/>
      <c r="F130" s="256"/>
      <c r="G130" s="51"/>
      <c r="H130" s="49"/>
      <c r="I130" s="50"/>
      <c r="J130" s="51"/>
      <c r="K130" s="53"/>
      <c r="L130" s="241"/>
      <c r="M130" s="55">
        <f t="shared" si="4"/>
        <v>0</v>
      </c>
      <c r="N130" s="59"/>
      <c r="O130" s="263"/>
    </row>
    <row r="131" spans="2:15" x14ac:dyDescent="0.15">
      <c r="B131" s="46"/>
      <c r="C131" s="283"/>
      <c r="D131" s="284"/>
      <c r="E131" s="49"/>
      <c r="F131" s="254"/>
      <c r="G131" s="51"/>
      <c r="H131" s="49"/>
      <c r="I131" s="50"/>
      <c r="J131" s="51"/>
      <c r="K131" s="53"/>
      <c r="L131" s="245"/>
      <c r="M131" s="55">
        <f t="shared" si="4"/>
        <v>0</v>
      </c>
      <c r="N131" s="57"/>
      <c r="O131" s="65"/>
    </row>
    <row r="132" spans="2:15" x14ac:dyDescent="0.15">
      <c r="B132" s="46"/>
      <c r="C132" s="283"/>
      <c r="D132" s="284"/>
      <c r="E132" s="49"/>
      <c r="F132" s="254"/>
      <c r="G132" s="51"/>
      <c r="H132" s="49"/>
      <c r="I132" s="50"/>
      <c r="J132" s="51"/>
      <c r="K132" s="53"/>
      <c r="L132" s="245"/>
      <c r="M132" s="55">
        <f t="shared" si="4"/>
        <v>0</v>
      </c>
      <c r="N132" s="59"/>
      <c r="O132" s="242"/>
    </row>
    <row r="133" spans="2:15" x14ac:dyDescent="0.15">
      <c r="B133" s="45"/>
      <c r="C133" s="398" t="s">
        <v>259</v>
      </c>
      <c r="D133" s="358"/>
      <c r="E133" s="349"/>
      <c r="F133" s="350"/>
      <c r="G133" s="351"/>
      <c r="H133" s="349"/>
      <c r="I133" s="350"/>
      <c r="J133" s="351"/>
      <c r="K133" s="352"/>
      <c r="L133" s="353"/>
      <c r="M133" s="354"/>
      <c r="N133" s="355">
        <f>SUM(M134:M144)</f>
        <v>0</v>
      </c>
      <c r="O133" s="356"/>
    </row>
    <row r="134" spans="2:15" x14ac:dyDescent="0.15">
      <c r="B134" s="46"/>
      <c r="C134" s="431"/>
      <c r="D134" s="432"/>
      <c r="E134" s="271"/>
      <c r="F134" s="433"/>
      <c r="G134" s="272"/>
      <c r="H134" s="271"/>
      <c r="I134" s="273"/>
      <c r="J134" s="272"/>
      <c r="K134" s="274"/>
      <c r="L134" s="434"/>
      <c r="M134" s="276">
        <f t="shared" ref="M134:M144" si="5">SUM(L134*F134)</f>
        <v>0</v>
      </c>
      <c r="N134" s="435"/>
      <c r="O134" s="436"/>
    </row>
    <row r="135" spans="2:15" x14ac:dyDescent="0.15">
      <c r="B135" s="46"/>
      <c r="C135" s="261"/>
      <c r="D135" s="262"/>
      <c r="E135" s="49"/>
      <c r="F135" s="254"/>
      <c r="G135" s="51"/>
      <c r="H135" s="49"/>
      <c r="I135" s="50"/>
      <c r="J135" s="51"/>
      <c r="K135" s="53"/>
      <c r="L135" s="245"/>
      <c r="M135" s="55">
        <f t="shared" si="5"/>
        <v>0</v>
      </c>
      <c r="N135" s="57"/>
      <c r="O135" s="263"/>
    </row>
    <row r="136" spans="2:15" x14ac:dyDescent="0.15">
      <c r="B136" s="46"/>
      <c r="C136" s="261"/>
      <c r="D136" s="262"/>
      <c r="E136" s="49"/>
      <c r="F136" s="254"/>
      <c r="G136" s="51"/>
      <c r="H136" s="49"/>
      <c r="I136" s="50"/>
      <c r="J136" s="51"/>
      <c r="K136" s="53"/>
      <c r="L136" s="245"/>
      <c r="M136" s="55">
        <f t="shared" si="5"/>
        <v>0</v>
      </c>
      <c r="N136" s="59"/>
      <c r="O136" s="242"/>
    </row>
    <row r="137" spans="2:15" x14ac:dyDescent="0.15">
      <c r="B137" s="46"/>
      <c r="C137" s="261"/>
      <c r="D137" s="262"/>
      <c r="E137" s="248"/>
      <c r="F137" s="246"/>
      <c r="G137" s="247"/>
      <c r="H137" s="248"/>
      <c r="I137" s="244"/>
      <c r="J137" s="247"/>
      <c r="K137" s="249"/>
      <c r="L137" s="243"/>
      <c r="M137" s="55">
        <f t="shared" si="5"/>
        <v>0</v>
      </c>
      <c r="N137" s="250"/>
      <c r="O137" s="280"/>
    </row>
    <row r="138" spans="2:15" x14ac:dyDescent="0.15">
      <c r="B138" s="46"/>
      <c r="C138" s="283"/>
      <c r="D138" s="284"/>
      <c r="E138" s="49"/>
      <c r="F138" s="254"/>
      <c r="G138" s="51"/>
      <c r="H138" s="49"/>
      <c r="I138" s="50"/>
      <c r="J138" s="51"/>
      <c r="K138" s="53"/>
      <c r="L138" s="245"/>
      <c r="M138" s="55">
        <f t="shared" si="5"/>
        <v>0</v>
      </c>
      <c r="N138" s="57"/>
      <c r="O138" s="266"/>
    </row>
    <row r="139" spans="2:15" x14ac:dyDescent="0.15">
      <c r="B139" s="46"/>
      <c r="C139" s="283"/>
      <c r="D139" s="284"/>
      <c r="E139" s="49"/>
      <c r="F139" s="254"/>
      <c r="G139" s="51"/>
      <c r="H139" s="49"/>
      <c r="I139" s="50"/>
      <c r="J139" s="51"/>
      <c r="K139" s="53"/>
      <c r="L139" s="245"/>
      <c r="M139" s="55">
        <f t="shared" si="5"/>
        <v>0</v>
      </c>
      <c r="N139" s="57"/>
      <c r="O139" s="280"/>
    </row>
    <row r="140" spans="2:15" x14ac:dyDescent="0.15">
      <c r="B140" s="46"/>
      <c r="C140" s="283"/>
      <c r="D140" s="284"/>
      <c r="E140" s="49"/>
      <c r="F140" s="246"/>
      <c r="G140" s="51"/>
      <c r="H140" s="49"/>
      <c r="I140" s="50"/>
      <c r="J140" s="51"/>
      <c r="K140" s="53"/>
      <c r="L140" s="245"/>
      <c r="M140" s="55">
        <f t="shared" si="5"/>
        <v>0</v>
      </c>
      <c r="N140" s="57"/>
      <c r="O140" s="280"/>
    </row>
    <row r="141" spans="2:15" x14ac:dyDescent="0.15">
      <c r="B141" s="46"/>
      <c r="C141" s="283"/>
      <c r="D141" s="284"/>
      <c r="E141" s="49"/>
      <c r="F141" s="254"/>
      <c r="G141" s="51"/>
      <c r="H141" s="49"/>
      <c r="I141" s="50"/>
      <c r="J141" s="51"/>
      <c r="K141" s="53"/>
      <c r="L141" s="245"/>
      <c r="M141" s="55">
        <f t="shared" si="5"/>
        <v>0</v>
      </c>
      <c r="N141" s="57"/>
      <c r="O141" s="267"/>
    </row>
    <row r="142" spans="2:15" x14ac:dyDescent="0.15">
      <c r="B142" s="155"/>
      <c r="C142" s="283"/>
      <c r="D142" s="284"/>
      <c r="E142" s="49"/>
      <c r="F142" s="254"/>
      <c r="G142" s="51"/>
      <c r="H142" s="49"/>
      <c r="I142" s="50"/>
      <c r="J142" s="51"/>
      <c r="K142" s="53"/>
      <c r="L142" s="245"/>
      <c r="M142" s="55">
        <f t="shared" si="5"/>
        <v>0</v>
      </c>
      <c r="N142" s="57"/>
      <c r="O142" s="266"/>
    </row>
    <row r="143" spans="2:15" x14ac:dyDescent="0.15">
      <c r="B143" s="155"/>
      <c r="C143" s="283"/>
      <c r="D143" s="284"/>
      <c r="E143" s="49"/>
      <c r="F143" s="254"/>
      <c r="G143" s="51"/>
      <c r="H143" s="49"/>
      <c r="I143" s="50"/>
      <c r="J143" s="51"/>
      <c r="K143" s="53"/>
      <c r="L143" s="245"/>
      <c r="M143" s="55">
        <f t="shared" si="5"/>
        <v>0</v>
      </c>
      <c r="N143" s="57"/>
      <c r="O143" s="266"/>
    </row>
    <row r="144" spans="2:15" x14ac:dyDescent="0.15">
      <c r="B144" s="46"/>
      <c r="C144" s="283"/>
      <c r="D144" s="284"/>
      <c r="E144" s="49"/>
      <c r="F144" s="254"/>
      <c r="G144" s="51"/>
      <c r="H144" s="49"/>
      <c r="I144" s="50"/>
      <c r="J144" s="51"/>
      <c r="K144" s="53"/>
      <c r="L144" s="245"/>
      <c r="M144" s="55">
        <f t="shared" si="5"/>
        <v>0</v>
      </c>
      <c r="N144" s="57"/>
      <c r="O144" s="242"/>
    </row>
    <row r="145" spans="1:15" x14ac:dyDescent="0.15">
      <c r="B145" s="45"/>
      <c r="C145" s="357" t="s">
        <v>260</v>
      </c>
      <c r="D145" s="358"/>
      <c r="E145" s="349"/>
      <c r="F145" s="350"/>
      <c r="G145" s="351"/>
      <c r="H145" s="349"/>
      <c r="I145" s="350"/>
      <c r="J145" s="351"/>
      <c r="K145" s="352"/>
      <c r="L145" s="353"/>
      <c r="M145" s="354"/>
      <c r="N145" s="355">
        <f>SUM(M146:M147)</f>
        <v>0</v>
      </c>
      <c r="O145" s="356"/>
    </row>
    <row r="146" spans="1:15" x14ac:dyDescent="0.15">
      <c r="B146" s="46"/>
      <c r="C146" s="47"/>
      <c r="D146" s="48"/>
      <c r="E146" s="248"/>
      <c r="F146" s="246"/>
      <c r="G146" s="247"/>
      <c r="H146" s="248"/>
      <c r="I146" s="244"/>
      <c r="J146" s="247"/>
      <c r="K146" s="249"/>
      <c r="L146" s="243"/>
      <c r="M146" s="55">
        <f>SUM(L146*F146)</f>
        <v>0</v>
      </c>
      <c r="N146" s="250"/>
      <c r="O146" s="280"/>
    </row>
    <row r="147" spans="1:15" x14ac:dyDescent="0.15">
      <c r="B147" s="46"/>
      <c r="C147" s="283"/>
      <c r="D147" s="286"/>
      <c r="E147" s="49"/>
      <c r="F147" s="254"/>
      <c r="G147" s="51"/>
      <c r="H147" s="49"/>
      <c r="I147" s="50"/>
      <c r="J147" s="51"/>
      <c r="K147" s="53"/>
      <c r="L147" s="245"/>
      <c r="M147" s="55">
        <f>SUM(L147*F147)</f>
        <v>0</v>
      </c>
      <c r="N147" s="57"/>
      <c r="O147" s="266"/>
    </row>
    <row r="148" spans="1:15" x14ac:dyDescent="0.15">
      <c r="B148" s="45"/>
      <c r="C148" s="357" t="s">
        <v>366</v>
      </c>
      <c r="D148" s="358"/>
      <c r="E148" s="349"/>
      <c r="F148" s="350"/>
      <c r="G148" s="351"/>
      <c r="H148" s="349"/>
      <c r="I148" s="350"/>
      <c r="J148" s="351"/>
      <c r="K148" s="352"/>
      <c r="L148" s="353"/>
      <c r="M148" s="354"/>
      <c r="N148" s="355">
        <f>SUM(M149:M151)</f>
        <v>0</v>
      </c>
      <c r="O148" s="356"/>
    </row>
    <row r="149" spans="1:15" x14ac:dyDescent="0.15">
      <c r="B149" s="46"/>
      <c r="C149" s="47"/>
      <c r="D149" s="48"/>
      <c r="E149" s="49"/>
      <c r="F149" s="50"/>
      <c r="G149" s="51"/>
      <c r="H149" s="49"/>
      <c r="I149" s="50"/>
      <c r="J149" s="51"/>
      <c r="K149" s="53"/>
      <c r="L149" s="259"/>
      <c r="M149" s="55">
        <f>SUM(L149*F149*I149)</f>
        <v>0</v>
      </c>
      <c r="N149" s="55"/>
      <c r="O149" s="58"/>
    </row>
    <row r="150" spans="1:15" x14ac:dyDescent="0.15">
      <c r="B150" s="46"/>
      <c r="C150" s="47"/>
      <c r="D150" s="48"/>
      <c r="E150" s="49"/>
      <c r="F150" s="50"/>
      <c r="G150" s="51"/>
      <c r="H150" s="49"/>
      <c r="I150" s="50"/>
      <c r="J150" s="51"/>
      <c r="K150" s="53"/>
      <c r="L150" s="259"/>
      <c r="M150" s="55">
        <f>SUM(L150*F150*I150)</f>
        <v>0</v>
      </c>
      <c r="N150" s="55"/>
      <c r="O150" s="58"/>
    </row>
    <row r="151" spans="1:15" ht="15" thickBot="1" x14ac:dyDescent="0.2">
      <c r="B151" s="46"/>
      <c r="C151" s="47"/>
      <c r="D151" s="48"/>
      <c r="E151" s="49"/>
      <c r="F151" s="50"/>
      <c r="G151" s="51"/>
      <c r="H151" s="49"/>
      <c r="I151" s="50"/>
      <c r="J151" s="51"/>
      <c r="K151" s="53"/>
      <c r="L151" s="259"/>
      <c r="M151" s="55">
        <f>SUM(L151*F151*I151)</f>
        <v>0</v>
      </c>
      <c r="N151" s="57"/>
      <c r="O151" s="58"/>
    </row>
    <row r="152" spans="1:15" ht="15" thickTop="1" x14ac:dyDescent="0.15">
      <c r="B152" s="287"/>
      <c r="C152" s="288" t="s">
        <v>289</v>
      </c>
      <c r="D152" s="289"/>
      <c r="E152" s="290"/>
      <c r="F152" s="291"/>
      <c r="G152" s="292"/>
      <c r="H152" s="290"/>
      <c r="I152" s="291"/>
      <c r="J152" s="292"/>
      <c r="K152" s="293"/>
      <c r="L152" s="294"/>
      <c r="M152" s="295"/>
      <c r="N152" s="296">
        <f>N15+N23</f>
        <v>0</v>
      </c>
      <c r="O152" s="297"/>
    </row>
    <row r="153" spans="1:15" x14ac:dyDescent="0.15">
      <c r="B153" s="46"/>
      <c r="C153" s="298"/>
      <c r="D153" s="299"/>
      <c r="E153" s="300"/>
      <c r="F153" s="301"/>
      <c r="G153" s="302"/>
      <c r="H153" s="300"/>
      <c r="I153" s="301"/>
      <c r="J153" s="302"/>
      <c r="K153" s="303"/>
      <c r="L153" s="304"/>
      <c r="M153" s="305"/>
      <c r="N153" s="306"/>
      <c r="O153" s="307"/>
    </row>
    <row r="154" spans="1:15" ht="15" thickBot="1" x14ac:dyDescent="0.2">
      <c r="B154" s="66"/>
      <c r="C154" s="67" t="s">
        <v>28</v>
      </c>
      <c r="D154" s="68"/>
      <c r="E154" s="69"/>
      <c r="F154" s="70"/>
      <c r="G154" s="71"/>
      <c r="H154" s="69"/>
      <c r="I154" s="70"/>
      <c r="J154" s="71"/>
      <c r="K154" s="72"/>
      <c r="L154" s="73"/>
      <c r="M154" s="74"/>
      <c r="N154" s="75"/>
      <c r="O154" s="76"/>
    </row>
    <row r="155" spans="1:15" ht="15" thickTop="1" x14ac:dyDescent="0.15">
      <c r="B155" s="99"/>
      <c r="C155" s="100" t="s">
        <v>29</v>
      </c>
      <c r="D155" s="101"/>
      <c r="E155" s="102"/>
      <c r="F155" s="103"/>
      <c r="G155" s="104"/>
      <c r="H155" s="102"/>
      <c r="I155" s="103"/>
      <c r="J155" s="104"/>
      <c r="K155" s="105"/>
      <c r="L155" s="106"/>
      <c r="M155" s="107"/>
      <c r="N155" s="160">
        <f>SUM(N152:N154)</f>
        <v>0</v>
      </c>
      <c r="O155" s="108"/>
    </row>
    <row r="156" spans="1:15" ht="15" thickBot="1" x14ac:dyDescent="0.2">
      <c r="B156" s="66"/>
      <c r="C156" s="67" t="s">
        <v>354</v>
      </c>
      <c r="D156" s="68"/>
      <c r="E156" s="69"/>
      <c r="F156" s="70"/>
      <c r="G156" s="71"/>
      <c r="H156" s="69"/>
      <c r="I156" s="70"/>
      <c r="J156" s="71"/>
      <c r="K156" s="72"/>
      <c r="L156" s="73"/>
      <c r="M156" s="74"/>
      <c r="N156" s="75">
        <f>N155*0.1</f>
        <v>0</v>
      </c>
      <c r="O156" s="76"/>
    </row>
    <row r="157" spans="1:15" ht="15" thickTop="1" x14ac:dyDescent="0.15">
      <c r="A157" s="109"/>
      <c r="B157" s="110"/>
      <c r="C157" s="111" t="s">
        <v>290</v>
      </c>
      <c r="D157" s="112"/>
      <c r="E157" s="113"/>
      <c r="F157" s="114"/>
      <c r="G157" s="115"/>
      <c r="H157" s="113"/>
      <c r="I157" s="114"/>
      <c r="J157" s="115"/>
      <c r="K157" s="111"/>
      <c r="L157" s="116"/>
      <c r="M157" s="117"/>
      <c r="N157" s="118">
        <f>SUM(N155:N156)</f>
        <v>0</v>
      </c>
      <c r="O157" s="119"/>
    </row>
    <row r="50031" spans="213:217" ht="15" thickBot="1" x14ac:dyDescent="0.2">
      <c r="HE50031" s="177" t="s">
        <v>44</v>
      </c>
      <c r="HF50031" s="178" t="s">
        <v>45</v>
      </c>
      <c r="HG50031" s="178" t="s">
        <v>46</v>
      </c>
      <c r="HI50031" s="179" t="s">
        <v>47</v>
      </c>
    </row>
    <row r="50032" spans="213:217" ht="15" thickTop="1" x14ac:dyDescent="0.15">
      <c r="HE50032" s="182" t="s">
        <v>263</v>
      </c>
      <c r="HF50032" s="183" t="s">
        <v>54</v>
      </c>
      <c r="HG50032" s="184" t="str">
        <f>+HE50032&amp;"： "&amp;HF50032</f>
        <v>0#： 添付種目明細有り</v>
      </c>
      <c r="HI50032" s="179" t="s">
        <v>55</v>
      </c>
    </row>
    <row r="50033" spans="213:217" x14ac:dyDescent="0.15">
      <c r="HE50033" s="185" t="s">
        <v>59</v>
      </c>
      <c r="HF50033" s="186" t="s">
        <v>60</v>
      </c>
      <c r="HG50033" s="187" t="str">
        <f t="shared" ref="HG50033:HG50080" si="6">+HE50033&amp;"： "&amp;HF50033</f>
        <v>1A： ＰＨＯＴＯ制作</v>
      </c>
      <c r="HI50033" s="179"/>
    </row>
    <row r="50034" spans="213:217" x14ac:dyDescent="0.15">
      <c r="HE50034" s="188" t="s">
        <v>65</v>
      </c>
      <c r="HF50034" s="189" t="s">
        <v>66</v>
      </c>
      <c r="HG50034" s="190" t="str">
        <f t="shared" si="6"/>
        <v>1B： ３Ｄ制作</v>
      </c>
      <c r="HI50034" s="179" t="s">
        <v>67</v>
      </c>
    </row>
    <row r="50035" spans="213:217" x14ac:dyDescent="0.15">
      <c r="HE50035" s="188" t="s">
        <v>72</v>
      </c>
      <c r="HF50035" s="189" t="s">
        <v>73</v>
      </c>
      <c r="HG50035" s="190" t="str">
        <f t="shared" si="6"/>
        <v>1C： ２Ｄ制作</v>
      </c>
      <c r="HI50035" s="179" t="s">
        <v>291</v>
      </c>
    </row>
    <row r="50036" spans="213:217" x14ac:dyDescent="0.15">
      <c r="HE50036" s="194" t="s">
        <v>79</v>
      </c>
      <c r="HF50036" s="195" t="s">
        <v>80</v>
      </c>
      <c r="HG50036" s="196" t="str">
        <f t="shared" si="6"/>
        <v>1D： ＣＭ制作</v>
      </c>
      <c r="HI50036" s="179" t="s">
        <v>81</v>
      </c>
    </row>
    <row r="50037" spans="213:217" x14ac:dyDescent="0.15">
      <c r="HE50037" s="194" t="s">
        <v>84</v>
      </c>
      <c r="HF50037" s="195" t="s">
        <v>85</v>
      </c>
      <c r="HG50037" s="196" t="str">
        <f t="shared" si="6"/>
        <v>1E： 映像コンテンツ制作</v>
      </c>
      <c r="HI50037" s="179" t="s">
        <v>86</v>
      </c>
    </row>
    <row r="50038" spans="213:217" x14ac:dyDescent="0.15">
      <c r="HE50038" s="194" t="s">
        <v>90</v>
      </c>
      <c r="HF50038" s="195" t="s">
        <v>91</v>
      </c>
      <c r="HG50038" s="196" t="str">
        <f t="shared" si="6"/>
        <v>1F： プレゼン（CM)</v>
      </c>
      <c r="HI50038" s="179" t="s">
        <v>292</v>
      </c>
    </row>
    <row r="50039" spans="213:217" x14ac:dyDescent="0.15">
      <c r="HE50039" s="194" t="s">
        <v>96</v>
      </c>
      <c r="HF50039" s="195" t="s">
        <v>266</v>
      </c>
      <c r="HG50039" s="196" t="str">
        <f t="shared" si="6"/>
        <v>1G： ＣＭ企画・演出</v>
      </c>
      <c r="HI50039" s="179" t="s">
        <v>98</v>
      </c>
    </row>
    <row r="50040" spans="213:217" x14ac:dyDescent="0.15">
      <c r="HE50040" s="194" t="s">
        <v>102</v>
      </c>
      <c r="HF50040" s="195" t="s">
        <v>103</v>
      </c>
      <c r="HG50040" s="196" t="str">
        <f t="shared" si="6"/>
        <v>1H： ポスプロ</v>
      </c>
      <c r="HI50040" s="179" t="s">
        <v>104</v>
      </c>
    </row>
    <row r="50041" spans="213:217" x14ac:dyDescent="0.15">
      <c r="HE50041" s="194" t="s">
        <v>107</v>
      </c>
      <c r="HF50041" s="195" t="s">
        <v>108</v>
      </c>
      <c r="HG50041" s="196" t="str">
        <f t="shared" si="6"/>
        <v>1I： プリント</v>
      </c>
      <c r="HI50041" s="179" t="s">
        <v>109</v>
      </c>
    </row>
    <row r="50042" spans="213:217" x14ac:dyDescent="0.15">
      <c r="HE50042" s="188" t="s">
        <v>293</v>
      </c>
      <c r="HF50042" s="189" t="s">
        <v>113</v>
      </c>
      <c r="HG50042" s="190" t="str">
        <f t="shared" si="6"/>
        <v>T1： 新聞・雑誌広告製作</v>
      </c>
      <c r="HI50042" s="179" t="s">
        <v>114</v>
      </c>
    </row>
    <row r="50043" spans="213:217" x14ac:dyDescent="0.15">
      <c r="HE50043" s="194" t="s">
        <v>119</v>
      </c>
      <c r="HF50043" s="195" t="s">
        <v>120</v>
      </c>
      <c r="HG50043" s="196" t="str">
        <f t="shared" si="6"/>
        <v>1L： ラジオＣＭ制作</v>
      </c>
      <c r="HI50043" s="179" t="s">
        <v>294</v>
      </c>
    </row>
    <row r="50044" spans="213:217" x14ac:dyDescent="0.15">
      <c r="HE50044" s="194" t="s">
        <v>128</v>
      </c>
      <c r="HF50044" s="195" t="s">
        <v>129</v>
      </c>
      <c r="HG50044" s="196" t="str">
        <f t="shared" si="6"/>
        <v>1M： コンテンツ制作（CI・VI・ﾛｺﾞ・ﾊﾟｯｹｰｼﾞ他）</v>
      </c>
      <c r="HI50044" s="179" t="s">
        <v>130</v>
      </c>
    </row>
    <row r="50045" spans="213:217" x14ac:dyDescent="0.15">
      <c r="HE50045" s="194" t="s">
        <v>134</v>
      </c>
      <c r="HF50045" s="195" t="s">
        <v>135</v>
      </c>
      <c r="HG50045" s="196" t="str">
        <f t="shared" si="6"/>
        <v>1N： チラシ制作</v>
      </c>
      <c r="HI50045" s="179" t="s">
        <v>136</v>
      </c>
    </row>
    <row r="50046" spans="213:217" x14ac:dyDescent="0.15">
      <c r="HE50046" s="194" t="s">
        <v>140</v>
      </c>
      <c r="HF50046" s="195" t="s">
        <v>141</v>
      </c>
      <c r="HG50046" s="196" t="str">
        <f t="shared" si="6"/>
        <v>1P： 店頭ツール制作</v>
      </c>
      <c r="HI50046" s="179" t="s">
        <v>142</v>
      </c>
    </row>
    <row r="50047" spans="213:217" x14ac:dyDescent="0.15">
      <c r="HE50047" s="194" t="s">
        <v>146</v>
      </c>
      <c r="HF50047" s="195" t="s">
        <v>147</v>
      </c>
      <c r="HG50047" s="196" t="str">
        <f t="shared" si="6"/>
        <v>1Q： カタログ制作</v>
      </c>
      <c r="HI50047" s="179" t="s">
        <v>269</v>
      </c>
    </row>
    <row r="50048" spans="213:217" x14ac:dyDescent="0.15">
      <c r="HE50048" s="194" t="s">
        <v>152</v>
      </c>
      <c r="HF50048" s="195" t="s">
        <v>153</v>
      </c>
      <c r="HG50048" s="196" t="str">
        <f t="shared" si="6"/>
        <v>1R： ＤＭ制作</v>
      </c>
      <c r="HI50048" s="179" t="s">
        <v>154</v>
      </c>
    </row>
    <row r="50049" spans="213:217" x14ac:dyDescent="0.15">
      <c r="HE50049" s="203" t="s">
        <v>295</v>
      </c>
      <c r="HF50049" s="204" t="s">
        <v>159</v>
      </c>
      <c r="HG50049" s="205" t="str">
        <f t="shared" si="6"/>
        <v>TB： アウトドアメディア制作</v>
      </c>
      <c r="HI50049" s="179" t="s">
        <v>160</v>
      </c>
    </row>
    <row r="50050" spans="213:217" x14ac:dyDescent="0.15">
      <c r="HE50050" s="206" t="s">
        <v>296</v>
      </c>
      <c r="HF50050" s="207" t="s">
        <v>163</v>
      </c>
      <c r="HG50050" s="208" t="str">
        <f t="shared" si="6"/>
        <v>T2： 通販メディア制作</v>
      </c>
      <c r="HI50050" s="179" t="s">
        <v>164</v>
      </c>
    </row>
    <row r="50051" spans="213:217" x14ac:dyDescent="0.15">
      <c r="HE50051" s="188" t="s">
        <v>297</v>
      </c>
      <c r="HF50051" s="189" t="s">
        <v>167</v>
      </c>
      <c r="HG50051" s="190" t="str">
        <f t="shared" si="6"/>
        <v>T3： 通販ＣＲＭツール制作</v>
      </c>
      <c r="HI50051" s="179"/>
    </row>
    <row r="50052" spans="213:217" x14ac:dyDescent="0.15">
      <c r="HE50052" s="194" t="s">
        <v>298</v>
      </c>
      <c r="HF50052" s="195" t="s">
        <v>170</v>
      </c>
      <c r="HG50052" s="196" t="str">
        <f t="shared" si="6"/>
        <v>8D： 販促イベント</v>
      </c>
      <c r="HI50052" s="179"/>
    </row>
    <row r="50053" spans="213:217" x14ac:dyDescent="0.15">
      <c r="HE50053" s="194" t="s">
        <v>299</v>
      </c>
      <c r="HF50053" s="195" t="s">
        <v>172</v>
      </c>
      <c r="HG50053" s="196" t="str">
        <f t="shared" si="6"/>
        <v>8E： 事業イベント</v>
      </c>
    </row>
    <row r="50054" spans="213:217" x14ac:dyDescent="0.15">
      <c r="HE50054" s="194" t="s">
        <v>300</v>
      </c>
      <c r="HF50054" s="195" t="s">
        <v>174</v>
      </c>
      <c r="HG50054" s="196" t="str">
        <f t="shared" si="6"/>
        <v>8F： ＰＲ企画・ＰＲ実施活動</v>
      </c>
    </row>
    <row r="50055" spans="213:217" x14ac:dyDescent="0.15">
      <c r="HE50055" s="194" t="s">
        <v>301</v>
      </c>
      <c r="HF50055" s="195" t="s">
        <v>176</v>
      </c>
      <c r="HG50055" s="196" t="str">
        <f t="shared" si="6"/>
        <v>8G： ＰＲ編集制作（PR誌、ﾑｯｸ誌他）</v>
      </c>
    </row>
    <row r="50056" spans="213:217" x14ac:dyDescent="0.15">
      <c r="HE50056" s="194" t="s">
        <v>302</v>
      </c>
      <c r="HF50056" s="195" t="s">
        <v>178</v>
      </c>
      <c r="HG50056" s="196" t="str">
        <f t="shared" si="6"/>
        <v>8H： スペースデザイン</v>
      </c>
    </row>
    <row r="50057" spans="213:217" x14ac:dyDescent="0.15">
      <c r="HE50057" s="194" t="s">
        <v>303</v>
      </c>
      <c r="HF50057" s="195" t="s">
        <v>181</v>
      </c>
      <c r="HG50057" s="196" t="str">
        <f t="shared" si="6"/>
        <v>8I： プレミアム製作</v>
      </c>
    </row>
    <row r="50058" spans="213:217" x14ac:dyDescent="0.15">
      <c r="HE50058" s="194" t="s">
        <v>304</v>
      </c>
      <c r="HF50058" s="195" t="s">
        <v>185</v>
      </c>
      <c r="HG50058" s="196" t="str">
        <f t="shared" si="6"/>
        <v>8J： 事務局業務</v>
      </c>
    </row>
    <row r="50059" spans="213:217" x14ac:dyDescent="0.15">
      <c r="HE50059" s="216" t="s">
        <v>280</v>
      </c>
      <c r="HF50059" s="217" t="s">
        <v>189</v>
      </c>
      <c r="HG50059" s="218" t="str">
        <f t="shared" si="6"/>
        <v>T4： プロモーション企画・実施</v>
      </c>
    </row>
    <row r="50060" spans="213:217" x14ac:dyDescent="0.15">
      <c r="HE50060" s="219" t="s">
        <v>305</v>
      </c>
      <c r="HF50060" s="220" t="s">
        <v>192</v>
      </c>
      <c r="HG50060" s="221" t="str">
        <f t="shared" si="6"/>
        <v>T5： 調査企画・実施</v>
      </c>
    </row>
    <row r="50061" spans="213:217" x14ac:dyDescent="0.15">
      <c r="HE50061" s="216" t="s">
        <v>306</v>
      </c>
      <c r="HF50061" s="217" t="s">
        <v>195</v>
      </c>
      <c r="HG50061" s="218" t="str">
        <f t="shared" si="6"/>
        <v>T6： Ｗeb制作</v>
      </c>
    </row>
    <row r="50062" spans="213:217" x14ac:dyDescent="0.15">
      <c r="HE50062" s="222" t="s">
        <v>307</v>
      </c>
      <c r="HF50062" s="222" t="s">
        <v>198</v>
      </c>
      <c r="HG50062" s="223" t="str">
        <f t="shared" si="6"/>
        <v>TA： モバイル制作</v>
      </c>
    </row>
    <row r="50063" spans="213:217" x14ac:dyDescent="0.15">
      <c r="HE50063" s="224" t="s">
        <v>200</v>
      </c>
      <c r="HF50063" s="225" t="s">
        <v>201</v>
      </c>
      <c r="HG50063" s="226" t="str">
        <f t="shared" si="6"/>
        <v>NG： 新聞</v>
      </c>
    </row>
    <row r="50064" spans="213:217" x14ac:dyDescent="0.15">
      <c r="HE50064" s="194" t="s">
        <v>203</v>
      </c>
      <c r="HF50064" s="195" t="s">
        <v>204</v>
      </c>
      <c r="HG50064" s="227" t="str">
        <f t="shared" si="6"/>
        <v>NH： 雑誌</v>
      </c>
    </row>
    <row r="50065" spans="213:215" x14ac:dyDescent="0.15">
      <c r="HE50065" s="194" t="s">
        <v>205</v>
      </c>
      <c r="HF50065" s="195" t="s">
        <v>206</v>
      </c>
      <c r="HG50065" s="196" t="str">
        <f t="shared" si="6"/>
        <v>NI： ラジオ</v>
      </c>
    </row>
    <row r="50066" spans="213:215" x14ac:dyDescent="0.15">
      <c r="HE50066" s="194" t="s">
        <v>209</v>
      </c>
      <c r="HF50066" s="195" t="s">
        <v>210</v>
      </c>
      <c r="HG50066" s="196" t="str">
        <f t="shared" si="6"/>
        <v>NJ： テレビ</v>
      </c>
    </row>
    <row r="50067" spans="213:215" x14ac:dyDescent="0.15">
      <c r="HE50067" s="194" t="s">
        <v>213</v>
      </c>
      <c r="HF50067" s="195" t="s">
        <v>214</v>
      </c>
      <c r="HG50067" s="196" t="str">
        <f t="shared" si="6"/>
        <v>NK： アウトドアメディア</v>
      </c>
    </row>
    <row r="50068" spans="213:215" x14ac:dyDescent="0.15">
      <c r="HE50068" s="194" t="s">
        <v>216</v>
      </c>
      <c r="HF50068" s="195" t="s">
        <v>217</v>
      </c>
      <c r="HG50068" s="196" t="str">
        <f t="shared" si="6"/>
        <v>NL： Ｉメディア</v>
      </c>
    </row>
    <row r="50069" spans="213:215" x14ac:dyDescent="0.15">
      <c r="HE50069" s="194" t="s">
        <v>219</v>
      </c>
      <c r="HF50069" s="195" t="s">
        <v>220</v>
      </c>
      <c r="HG50069" s="196" t="str">
        <f t="shared" si="6"/>
        <v>NM： その他メディア</v>
      </c>
    </row>
    <row r="50070" spans="213:215" x14ac:dyDescent="0.15">
      <c r="HE50070" s="194" t="s">
        <v>221</v>
      </c>
      <c r="HF50070" s="195" t="s">
        <v>222</v>
      </c>
      <c r="HG50070" s="196" t="str">
        <f t="shared" si="6"/>
        <v>NN： システム企画・プロデュース</v>
      </c>
    </row>
    <row r="50071" spans="213:215" x14ac:dyDescent="0.15">
      <c r="HE50071" s="194" t="s">
        <v>225</v>
      </c>
      <c r="HF50071" s="195" t="s">
        <v>226</v>
      </c>
      <c r="HG50071" s="196" t="str">
        <f t="shared" si="6"/>
        <v>NP： 印刷</v>
      </c>
    </row>
    <row r="50072" spans="213:215" x14ac:dyDescent="0.15">
      <c r="HE50072" s="194" t="s">
        <v>229</v>
      </c>
      <c r="HF50072" s="195" t="s">
        <v>284</v>
      </c>
      <c r="HG50072" s="196" t="str">
        <f t="shared" si="6"/>
        <v>NQ： 什器・ディスプレイ製作</v>
      </c>
    </row>
    <row r="50073" spans="213:215" x14ac:dyDescent="0.15">
      <c r="HE50073" s="206" t="s">
        <v>232</v>
      </c>
      <c r="HF50073" s="207" t="s">
        <v>233</v>
      </c>
      <c r="HG50073" s="208" t="str">
        <f t="shared" si="6"/>
        <v>NW： 新聞製版</v>
      </c>
    </row>
    <row r="50074" spans="213:215" x14ac:dyDescent="0.15">
      <c r="HE50074" s="188" t="s">
        <v>234</v>
      </c>
      <c r="HF50074" s="189" t="s">
        <v>235</v>
      </c>
      <c r="HG50074" s="190" t="str">
        <f t="shared" si="6"/>
        <v>NX： 雑誌製版</v>
      </c>
    </row>
    <row r="50075" spans="213:215" x14ac:dyDescent="0.15">
      <c r="HE50075" s="188" t="s">
        <v>236</v>
      </c>
      <c r="HF50075" s="189" t="s">
        <v>237</v>
      </c>
      <c r="HG50075" s="190" t="str">
        <f t="shared" si="6"/>
        <v>NY： ＳＰ製版（ＤＴＰ・画像処理・出力）</v>
      </c>
    </row>
    <row r="50076" spans="213:215" x14ac:dyDescent="0.15">
      <c r="HE50076" s="229" t="s">
        <v>238</v>
      </c>
      <c r="HF50076" s="226" t="s">
        <v>239</v>
      </c>
      <c r="HG50076" s="230" t="str">
        <f t="shared" si="6"/>
        <v>NZ： データチェックサービス</v>
      </c>
    </row>
    <row r="50077" spans="213:215" x14ac:dyDescent="0.15">
      <c r="HE50077" s="231" t="s">
        <v>308</v>
      </c>
      <c r="HF50077" s="232" t="s">
        <v>241</v>
      </c>
      <c r="HG50077" s="187" t="str">
        <f t="shared" si="6"/>
        <v>N1： 製版・送稿業務委託</v>
      </c>
    </row>
    <row r="50078" spans="213:215" x14ac:dyDescent="0.15">
      <c r="HE50078" s="188" t="s">
        <v>242</v>
      </c>
      <c r="HF50078" s="189" t="s">
        <v>243</v>
      </c>
      <c r="HG50078" s="190" t="str">
        <f t="shared" si="6"/>
        <v>N3： 出演料</v>
      </c>
    </row>
    <row r="50079" spans="213:215" x14ac:dyDescent="0.15">
      <c r="HE50079" s="226" t="s">
        <v>244</v>
      </c>
      <c r="HF50079" s="226" t="s">
        <v>245</v>
      </c>
      <c r="HG50079" s="226" t="str">
        <f t="shared" si="6"/>
        <v>N4： フィー</v>
      </c>
    </row>
    <row r="50080" spans="213:215" x14ac:dyDescent="0.15">
      <c r="HE50080" s="233" t="s">
        <v>309</v>
      </c>
      <c r="HF50080" s="233" t="s">
        <v>247</v>
      </c>
      <c r="HG50080" s="233" t="str">
        <f t="shared" si="6"/>
        <v>T9： プレゼン（CM以外)</v>
      </c>
    </row>
  </sheetData>
  <mergeCells count="9">
    <mergeCell ref="C67:D67"/>
    <mergeCell ref="C79:D79"/>
    <mergeCell ref="C27:D27"/>
    <mergeCell ref="B2:O2"/>
    <mergeCell ref="C14:D14"/>
    <mergeCell ref="E14:G14"/>
    <mergeCell ref="H14:J14"/>
    <mergeCell ref="K14:L14"/>
    <mergeCell ref="C6:F6"/>
  </mergeCells>
  <phoneticPr fontId="3"/>
  <pageMargins left="0.3" right="0.32" top="0.3" bottom="0.27" header="0.31496062992125984" footer="0.31496062992125984"/>
  <pageSetup paperSize="9" scale="38" orientation="portrait" r:id="rId1"/>
  <rowBreaks count="1" manualBreakCount="1">
    <brk id="7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W50019"/>
  <sheetViews>
    <sheetView view="pageBreakPreview" zoomScale="70" zoomScaleNormal="100" zoomScaleSheetLayoutView="70" workbookViewId="0">
      <selection activeCell="C6" sqref="C6:I6"/>
    </sheetView>
  </sheetViews>
  <sheetFormatPr defaultRowHeight="14.25" x14ac:dyDescent="0.15"/>
  <cols>
    <col min="1" max="1" width="2.375" style="1" customWidth="1"/>
    <col min="2" max="2" width="5.875" style="2" customWidth="1"/>
    <col min="3" max="3" width="16.125" style="2" customWidth="1"/>
    <col min="4" max="4" width="29.625" style="2" customWidth="1"/>
    <col min="5" max="5" width="1.625" style="2" customWidth="1"/>
    <col min="6" max="6" width="6.375" style="2" customWidth="1"/>
    <col min="7" max="7" width="3.625" style="2" customWidth="1"/>
    <col min="8" max="8" width="1.625" style="2" customWidth="1"/>
    <col min="9" max="9" width="6.375" style="2" customWidth="1"/>
    <col min="10" max="11" width="3.625" style="2" customWidth="1"/>
    <col min="12" max="12" width="11.75" style="2" customWidth="1"/>
    <col min="13" max="14" width="15.875" style="2" customWidth="1"/>
    <col min="15" max="15" width="50.125" style="2" customWidth="1"/>
    <col min="16" max="227" width="9" style="4"/>
    <col min="228" max="228" width="34.625" style="4" bestFit="1" customWidth="1"/>
    <col min="229" max="230" width="9" style="4"/>
    <col min="231" max="231" width="24.75" style="4" bestFit="1" customWidth="1"/>
    <col min="232" max="16384" width="9" style="4"/>
  </cols>
  <sheetData>
    <row r="1" spans="2:15" x14ac:dyDescent="0.15">
      <c r="O1" s="234" t="s">
        <v>394</v>
      </c>
    </row>
    <row r="2" spans="2:15" ht="21" x14ac:dyDescent="0.15">
      <c r="B2" s="518" t="s">
        <v>248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</row>
    <row r="3" spans="2:15" ht="25.5" x14ac:dyDescent="0.25">
      <c r="B3" s="544" t="s">
        <v>387</v>
      </c>
      <c r="C3" s="544"/>
      <c r="D3" s="544"/>
      <c r="E3" s="544"/>
      <c r="F3" s="544"/>
      <c r="G3" s="7"/>
      <c r="H3" s="8"/>
      <c r="I3" s="9"/>
      <c r="J3" s="7"/>
      <c r="L3" s="10"/>
      <c r="M3" s="11"/>
      <c r="N3" s="4"/>
      <c r="O3" s="318" t="s">
        <v>1</v>
      </c>
    </row>
    <row r="4" spans="2:15" ht="18.75" x14ac:dyDescent="0.2">
      <c r="B4" s="12"/>
      <c r="C4" s="13"/>
      <c r="D4" s="13"/>
      <c r="E4" s="13"/>
      <c r="F4" s="7"/>
      <c r="G4" s="9"/>
      <c r="H4" s="13"/>
      <c r="I4" s="7"/>
      <c r="J4" s="9"/>
      <c r="K4" s="14"/>
      <c r="L4" s="14"/>
      <c r="M4" s="15"/>
      <c r="N4" s="8"/>
      <c r="O4" s="318"/>
    </row>
    <row r="5" spans="2:15" ht="15" thickBot="1" x14ac:dyDescent="0.2">
      <c r="B5" s="1"/>
      <c r="C5" s="1"/>
      <c r="D5" s="1"/>
      <c r="E5" s="1"/>
      <c r="F5" s="17"/>
      <c r="G5" s="17"/>
      <c r="H5" s="1"/>
      <c r="I5" s="17"/>
      <c r="J5" s="17"/>
      <c r="K5" s="18"/>
      <c r="L5" s="18"/>
      <c r="M5" s="17"/>
      <c r="N5" s="1"/>
      <c r="O5" s="319"/>
    </row>
    <row r="6" spans="2:15" ht="15.75" customHeight="1" thickTop="1" thickBot="1" x14ac:dyDescent="0.2">
      <c r="B6" s="19" t="s">
        <v>382</v>
      </c>
      <c r="C6" s="545" t="s">
        <v>390</v>
      </c>
      <c r="D6" s="545"/>
      <c r="E6" s="545"/>
      <c r="F6" s="545"/>
      <c r="G6" s="545"/>
      <c r="H6" s="545"/>
      <c r="I6" s="546"/>
      <c r="J6" s="17"/>
      <c r="K6" s="21" t="s">
        <v>2</v>
      </c>
      <c r="L6" s="22"/>
      <c r="M6" s="23">
        <f>N55</f>
        <v>0</v>
      </c>
      <c r="N6" s="17"/>
      <c r="O6" s="319" t="s">
        <v>3</v>
      </c>
    </row>
    <row r="7" spans="2:15" ht="15" thickTop="1" x14ac:dyDescent="0.15">
      <c r="B7" s="24"/>
      <c r="C7" s="510" t="s">
        <v>118</v>
      </c>
      <c r="D7" s="510"/>
      <c r="E7" s="510"/>
      <c r="F7" s="512"/>
      <c r="G7" s="17"/>
      <c r="H7" s="1"/>
      <c r="I7" s="25"/>
      <c r="J7" s="17"/>
      <c r="K7" s="1"/>
      <c r="L7" s="1"/>
      <c r="M7" s="17"/>
      <c r="N7" s="17"/>
      <c r="O7" s="318"/>
    </row>
    <row r="8" spans="2:15" ht="15" thickBot="1" x14ac:dyDescent="0.2">
      <c r="B8" s="26"/>
      <c r="C8" s="511"/>
      <c r="D8" s="511"/>
      <c r="E8" s="511"/>
      <c r="F8" s="513"/>
      <c r="G8" s="509"/>
      <c r="H8" s="27"/>
      <c r="I8" s="28"/>
      <c r="J8" s="17"/>
      <c r="K8" s="29" t="s">
        <v>4</v>
      </c>
      <c r="L8" s="30" t="s">
        <v>5</v>
      </c>
      <c r="M8" s="31">
        <f>N56</f>
        <v>0</v>
      </c>
      <c r="N8" s="32"/>
      <c r="O8" s="318" t="s">
        <v>6</v>
      </c>
    </row>
    <row r="9" spans="2:15" x14ac:dyDescent="0.15">
      <c r="B9" s="1"/>
      <c r="C9" s="1"/>
      <c r="D9" s="1"/>
      <c r="E9" s="1"/>
      <c r="F9" s="17"/>
      <c r="G9" s="17"/>
      <c r="H9" s="1"/>
      <c r="I9" s="17"/>
      <c r="J9" s="17"/>
      <c r="K9" s="33" t="s">
        <v>7</v>
      </c>
      <c r="L9" s="34" t="s">
        <v>8</v>
      </c>
      <c r="M9" s="35">
        <f>N57</f>
        <v>0</v>
      </c>
      <c r="N9" s="32"/>
      <c r="O9" s="320"/>
    </row>
    <row r="10" spans="2:15" ht="15" customHeight="1" x14ac:dyDescent="0.15">
      <c r="B10" s="36"/>
      <c r="C10" s="36"/>
      <c r="D10" s="36"/>
      <c r="E10" s="36"/>
      <c r="F10" s="36"/>
      <c r="G10" s="17"/>
      <c r="H10" s="1"/>
      <c r="I10" s="17"/>
      <c r="J10" s="17"/>
      <c r="K10" s="37"/>
      <c r="L10" s="1"/>
      <c r="M10" s="17"/>
      <c r="N10" s="32"/>
      <c r="O10" s="320" t="s">
        <v>10</v>
      </c>
    </row>
    <row r="11" spans="2:15" ht="15" customHeight="1" x14ac:dyDescent="0.15">
      <c r="B11" s="36"/>
      <c r="C11" s="38"/>
      <c r="D11" s="36"/>
      <c r="E11" s="36"/>
      <c r="F11" s="36"/>
      <c r="G11" s="17"/>
      <c r="H11" s="1"/>
      <c r="I11" s="17"/>
      <c r="J11" s="17"/>
      <c r="K11" s="39"/>
      <c r="L11" s="1"/>
      <c r="M11" s="17"/>
      <c r="N11" s="32"/>
      <c r="O11" s="319" t="s">
        <v>11</v>
      </c>
    </row>
    <row r="12" spans="2:15" ht="15" customHeight="1" x14ac:dyDescent="0.15">
      <c r="B12" s="40"/>
      <c r="C12" s="36"/>
      <c r="D12" s="36"/>
      <c r="E12" s="36"/>
      <c r="F12" s="36"/>
      <c r="G12" s="17"/>
      <c r="H12" s="1"/>
      <c r="I12" s="17"/>
      <c r="J12" s="17"/>
      <c r="K12" s="39"/>
      <c r="L12" s="1"/>
      <c r="M12" s="17"/>
      <c r="N12" s="32"/>
      <c r="O12" s="321" t="s">
        <v>12</v>
      </c>
    </row>
    <row r="13" spans="2:15" ht="15" customHeight="1" x14ac:dyDescent="0.15">
      <c r="B13" s="40"/>
      <c r="C13" s="38"/>
      <c r="D13" s="36"/>
      <c r="E13" s="36"/>
      <c r="F13" s="36"/>
      <c r="G13" s="17"/>
      <c r="H13" s="1"/>
      <c r="I13" s="17"/>
      <c r="J13" s="17"/>
      <c r="K13" s="39"/>
      <c r="L13" s="41"/>
      <c r="M13" s="17"/>
      <c r="N13" s="32"/>
      <c r="O13" s="319" t="s">
        <v>310</v>
      </c>
    </row>
    <row r="14" spans="2:15" ht="15" customHeight="1" x14ac:dyDescent="0.15">
      <c r="B14" s="42"/>
      <c r="C14" s="521" t="s">
        <v>14</v>
      </c>
      <c r="D14" s="522"/>
      <c r="E14" s="523" t="s">
        <v>15</v>
      </c>
      <c r="F14" s="524"/>
      <c r="G14" s="525"/>
      <c r="H14" s="523" t="s">
        <v>16</v>
      </c>
      <c r="I14" s="524"/>
      <c r="J14" s="525"/>
      <c r="K14" s="521" t="s">
        <v>17</v>
      </c>
      <c r="L14" s="522"/>
      <c r="M14" s="43" t="s">
        <v>18</v>
      </c>
      <c r="N14" s="44" t="s">
        <v>19</v>
      </c>
      <c r="O14" s="42" t="s">
        <v>20</v>
      </c>
    </row>
    <row r="15" spans="2:15" ht="15" customHeight="1" x14ac:dyDescent="0.15">
      <c r="B15" s="343"/>
      <c r="C15" s="331" t="s">
        <v>311</v>
      </c>
      <c r="D15" s="344"/>
      <c r="E15" s="335"/>
      <c r="F15" s="336"/>
      <c r="G15" s="337"/>
      <c r="H15" s="335"/>
      <c r="I15" s="336"/>
      <c r="J15" s="337"/>
      <c r="K15" s="338"/>
      <c r="L15" s="339"/>
      <c r="M15" s="340"/>
      <c r="N15" s="341">
        <f>SUM(N16:N21)</f>
        <v>0</v>
      </c>
      <c r="O15" s="342"/>
    </row>
    <row r="16" spans="2:15" ht="15" customHeight="1" x14ac:dyDescent="0.15">
      <c r="B16" s="45"/>
      <c r="C16" s="357" t="s">
        <v>24</v>
      </c>
      <c r="D16" s="358"/>
      <c r="E16" s="349"/>
      <c r="F16" s="350"/>
      <c r="G16" s="351"/>
      <c r="H16" s="349"/>
      <c r="I16" s="350"/>
      <c r="J16" s="351"/>
      <c r="K16" s="352"/>
      <c r="L16" s="353"/>
      <c r="M16" s="354"/>
      <c r="N16" s="355">
        <f>SUM(M17:M21)</f>
        <v>0</v>
      </c>
      <c r="O16" s="437"/>
    </row>
    <row r="17" spans="2:15" ht="15" customHeight="1" x14ac:dyDescent="0.15">
      <c r="B17" s="46"/>
      <c r="C17" s="47"/>
      <c r="D17" s="48"/>
      <c r="E17" s="49"/>
      <c r="F17" s="50"/>
      <c r="G17" s="52"/>
      <c r="H17" s="49"/>
      <c r="I17" s="50"/>
      <c r="J17" s="52"/>
      <c r="K17" s="53"/>
      <c r="L17" s="54"/>
      <c r="M17" s="55">
        <f t="shared" ref="M17:M21" si="0">L17*F17*I17</f>
        <v>0</v>
      </c>
      <c r="N17" s="55"/>
      <c r="O17" s="317"/>
    </row>
    <row r="18" spans="2:15" ht="15" customHeight="1" x14ac:dyDescent="0.15">
      <c r="B18" s="46"/>
      <c r="C18" s="47"/>
      <c r="D18" s="48"/>
      <c r="E18" s="49"/>
      <c r="F18" s="50"/>
      <c r="G18" s="52"/>
      <c r="H18" s="49"/>
      <c r="I18" s="50"/>
      <c r="J18" s="52"/>
      <c r="K18" s="53"/>
      <c r="L18" s="54"/>
      <c r="M18" s="55">
        <f t="shared" si="0"/>
        <v>0</v>
      </c>
      <c r="N18" s="57"/>
      <c r="O18" s="317"/>
    </row>
    <row r="19" spans="2:15" ht="15" customHeight="1" x14ac:dyDescent="0.15">
      <c r="B19" s="46"/>
      <c r="C19" s="47"/>
      <c r="D19" s="48"/>
      <c r="E19" s="49"/>
      <c r="F19" s="50"/>
      <c r="G19" s="52"/>
      <c r="H19" s="49"/>
      <c r="I19" s="50"/>
      <c r="J19" s="52"/>
      <c r="K19" s="53"/>
      <c r="L19" s="54"/>
      <c r="M19" s="55">
        <f t="shared" si="0"/>
        <v>0</v>
      </c>
      <c r="N19" s="57"/>
      <c r="O19" s="317"/>
    </row>
    <row r="20" spans="2:15" ht="15" customHeight="1" x14ac:dyDescent="0.15">
      <c r="B20" s="46"/>
      <c r="C20" s="47"/>
      <c r="D20" s="48"/>
      <c r="E20" s="49"/>
      <c r="F20" s="50"/>
      <c r="G20" s="52"/>
      <c r="H20" s="49"/>
      <c r="I20" s="50"/>
      <c r="J20" s="52"/>
      <c r="K20" s="53"/>
      <c r="L20" s="54"/>
      <c r="M20" s="55">
        <f t="shared" si="0"/>
        <v>0</v>
      </c>
      <c r="N20" s="57"/>
      <c r="O20" s="317"/>
    </row>
    <row r="21" spans="2:15" ht="15" customHeight="1" x14ac:dyDescent="0.15">
      <c r="B21" s="46"/>
      <c r="C21" s="310"/>
      <c r="D21" s="311"/>
      <c r="E21" s="49"/>
      <c r="F21" s="50"/>
      <c r="G21" s="52"/>
      <c r="H21" s="49"/>
      <c r="I21" s="50"/>
      <c r="J21" s="52"/>
      <c r="K21" s="53"/>
      <c r="L21" s="54"/>
      <c r="M21" s="55">
        <f t="shared" si="0"/>
        <v>0</v>
      </c>
      <c r="N21" s="57"/>
      <c r="O21" s="317"/>
    </row>
    <row r="22" spans="2:15" ht="15" customHeight="1" x14ac:dyDescent="0.15">
      <c r="B22" s="343"/>
      <c r="C22" s="425" t="s">
        <v>312</v>
      </c>
      <c r="D22" s="423"/>
      <c r="E22" s="335"/>
      <c r="F22" s="336"/>
      <c r="G22" s="337"/>
      <c r="H22" s="335"/>
      <c r="I22" s="336"/>
      <c r="J22" s="337"/>
      <c r="K22" s="338"/>
      <c r="L22" s="339"/>
      <c r="M22" s="340"/>
      <c r="N22" s="341">
        <f>SUM(N23:N35)</f>
        <v>0</v>
      </c>
      <c r="O22" s="342"/>
    </row>
    <row r="23" spans="2:15" ht="15" customHeight="1" x14ac:dyDescent="0.15">
      <c r="B23" s="45"/>
      <c r="C23" s="439" t="s">
        <v>313</v>
      </c>
      <c r="D23" s="440"/>
      <c r="E23" s="349"/>
      <c r="F23" s="350"/>
      <c r="G23" s="351"/>
      <c r="H23" s="349"/>
      <c r="I23" s="350"/>
      <c r="J23" s="351"/>
      <c r="K23" s="352"/>
      <c r="L23" s="353"/>
      <c r="M23" s="354"/>
      <c r="N23" s="355">
        <f>SUM(M24:M35)</f>
        <v>0</v>
      </c>
      <c r="O23" s="437"/>
    </row>
    <row r="24" spans="2:15" x14ac:dyDescent="0.15">
      <c r="B24" s="46"/>
      <c r="C24" s="47"/>
      <c r="D24" s="48"/>
      <c r="E24" s="49"/>
      <c r="F24" s="50"/>
      <c r="G24" s="51"/>
      <c r="H24" s="49"/>
      <c r="I24" s="50"/>
      <c r="J24" s="52"/>
      <c r="K24" s="53"/>
      <c r="L24" s="54"/>
      <c r="M24" s="55">
        <f t="shared" ref="M24:M35" si="1">L24*F24*I24</f>
        <v>0</v>
      </c>
      <c r="N24" s="55"/>
      <c r="O24" s="65"/>
    </row>
    <row r="25" spans="2:15" x14ac:dyDescent="0.15">
      <c r="B25" s="46"/>
      <c r="C25" s="47"/>
      <c r="D25" s="48"/>
      <c r="E25" s="49"/>
      <c r="F25" s="50"/>
      <c r="G25" s="51"/>
      <c r="H25" s="49"/>
      <c r="I25" s="50"/>
      <c r="J25" s="52"/>
      <c r="K25" s="53"/>
      <c r="L25" s="54"/>
      <c r="M25" s="55">
        <f t="shared" si="1"/>
        <v>0</v>
      </c>
      <c r="N25" s="55"/>
      <c r="O25" s="65"/>
    </row>
    <row r="26" spans="2:15" x14ac:dyDescent="0.15">
      <c r="B26" s="46"/>
      <c r="C26" s="47"/>
      <c r="D26" s="48"/>
      <c r="E26" s="49"/>
      <c r="F26" s="50"/>
      <c r="G26" s="51"/>
      <c r="H26" s="49"/>
      <c r="I26" s="50"/>
      <c r="J26" s="52"/>
      <c r="K26" s="53"/>
      <c r="L26" s="54"/>
      <c r="M26" s="55">
        <f t="shared" si="1"/>
        <v>0</v>
      </c>
      <c r="N26" s="55"/>
      <c r="O26" s="65"/>
    </row>
    <row r="27" spans="2:15" x14ac:dyDescent="0.15">
      <c r="B27" s="46"/>
      <c r="C27" s="47"/>
      <c r="D27" s="48"/>
      <c r="E27" s="49"/>
      <c r="F27" s="50"/>
      <c r="G27" s="51"/>
      <c r="H27" s="49"/>
      <c r="I27" s="50"/>
      <c r="J27" s="52"/>
      <c r="K27" s="53"/>
      <c r="L27" s="54"/>
      <c r="M27" s="55">
        <f t="shared" si="1"/>
        <v>0</v>
      </c>
      <c r="N27" s="55"/>
      <c r="O27" s="65"/>
    </row>
    <row r="28" spans="2:15" ht="15" customHeight="1" x14ac:dyDescent="0.15">
      <c r="B28" s="46"/>
      <c r="C28" s="47"/>
      <c r="D28" s="48"/>
      <c r="E28" s="49"/>
      <c r="F28" s="50"/>
      <c r="G28" s="51"/>
      <c r="H28" s="49"/>
      <c r="I28" s="50"/>
      <c r="J28" s="52"/>
      <c r="K28" s="53"/>
      <c r="L28" s="54"/>
      <c r="M28" s="55">
        <f t="shared" si="1"/>
        <v>0</v>
      </c>
      <c r="N28" s="55"/>
      <c r="O28" s="65"/>
    </row>
    <row r="29" spans="2:15" ht="15" customHeight="1" x14ac:dyDescent="0.15">
      <c r="B29" s="46"/>
      <c r="C29" s="47"/>
      <c r="D29" s="48"/>
      <c r="E29" s="49"/>
      <c r="F29" s="50"/>
      <c r="G29" s="51"/>
      <c r="H29" s="49"/>
      <c r="I29" s="50"/>
      <c r="J29" s="52"/>
      <c r="K29" s="53"/>
      <c r="L29" s="54"/>
      <c r="M29" s="55">
        <f t="shared" si="1"/>
        <v>0</v>
      </c>
      <c r="N29" s="55"/>
      <c r="O29" s="65"/>
    </row>
    <row r="30" spans="2:15" ht="15" customHeight="1" x14ac:dyDescent="0.15">
      <c r="B30" s="46"/>
      <c r="C30" s="47"/>
      <c r="D30" s="48"/>
      <c r="E30" s="49"/>
      <c r="F30" s="50"/>
      <c r="G30" s="51"/>
      <c r="H30" s="49"/>
      <c r="I30" s="50"/>
      <c r="J30" s="52"/>
      <c r="K30" s="53"/>
      <c r="L30" s="54"/>
      <c r="M30" s="55">
        <f t="shared" si="1"/>
        <v>0</v>
      </c>
      <c r="N30" s="55"/>
      <c r="O30" s="65"/>
    </row>
    <row r="31" spans="2:15" ht="15" customHeight="1" x14ac:dyDescent="0.15">
      <c r="B31" s="46"/>
      <c r="C31" s="47"/>
      <c r="D31" s="48"/>
      <c r="E31" s="49"/>
      <c r="F31" s="50"/>
      <c r="G31" s="51"/>
      <c r="H31" s="49"/>
      <c r="I31" s="50"/>
      <c r="J31" s="52"/>
      <c r="K31" s="53"/>
      <c r="L31" s="54"/>
      <c r="M31" s="55">
        <f t="shared" si="1"/>
        <v>0</v>
      </c>
      <c r="N31" s="55"/>
      <c r="O31" s="65"/>
    </row>
    <row r="32" spans="2:15" ht="15" customHeight="1" x14ac:dyDescent="0.15">
      <c r="B32" s="46"/>
      <c r="C32" s="47"/>
      <c r="D32" s="48"/>
      <c r="E32" s="49"/>
      <c r="F32" s="50"/>
      <c r="G32" s="51"/>
      <c r="H32" s="49"/>
      <c r="I32" s="50"/>
      <c r="J32" s="52"/>
      <c r="K32" s="53"/>
      <c r="L32" s="54"/>
      <c r="M32" s="55">
        <f t="shared" si="1"/>
        <v>0</v>
      </c>
      <c r="N32" s="55"/>
      <c r="O32" s="58"/>
    </row>
    <row r="33" spans="2:15" ht="15" customHeight="1" x14ac:dyDescent="0.15">
      <c r="B33" s="46"/>
      <c r="C33" s="47"/>
      <c r="D33" s="48"/>
      <c r="E33" s="49"/>
      <c r="F33" s="50"/>
      <c r="G33" s="51"/>
      <c r="H33" s="49"/>
      <c r="I33" s="50"/>
      <c r="J33" s="52"/>
      <c r="K33" s="53"/>
      <c r="L33" s="54"/>
      <c r="M33" s="55">
        <f t="shared" si="1"/>
        <v>0</v>
      </c>
      <c r="N33" s="55"/>
      <c r="O33" s="58"/>
    </row>
    <row r="34" spans="2:15" x14ac:dyDescent="0.15">
      <c r="B34" s="46"/>
      <c r="C34" s="47"/>
      <c r="D34" s="48"/>
      <c r="E34" s="49"/>
      <c r="F34" s="50"/>
      <c r="G34" s="51"/>
      <c r="H34" s="49"/>
      <c r="I34" s="50"/>
      <c r="J34" s="52"/>
      <c r="K34" s="53"/>
      <c r="L34" s="54"/>
      <c r="M34" s="55">
        <f t="shared" si="1"/>
        <v>0</v>
      </c>
      <c r="N34" s="55"/>
      <c r="O34" s="65"/>
    </row>
    <row r="35" spans="2:15" x14ac:dyDescent="0.15">
      <c r="B35" s="60"/>
      <c r="C35" s="61"/>
      <c r="D35" s="62"/>
      <c r="E35" s="49"/>
      <c r="F35" s="50"/>
      <c r="G35" s="51"/>
      <c r="H35" s="49"/>
      <c r="I35" s="50"/>
      <c r="J35" s="52"/>
      <c r="K35" s="53"/>
      <c r="L35" s="54"/>
      <c r="M35" s="55">
        <f t="shared" si="1"/>
        <v>0</v>
      </c>
      <c r="N35" s="55"/>
      <c r="O35" s="65"/>
    </row>
    <row r="36" spans="2:15" ht="15" customHeight="1" x14ac:dyDescent="0.15">
      <c r="B36" s="332"/>
      <c r="C36" s="333" t="s">
        <v>25</v>
      </c>
      <c r="D36" s="334"/>
      <c r="E36" s="335"/>
      <c r="F36" s="336"/>
      <c r="G36" s="337"/>
      <c r="H36" s="335"/>
      <c r="I36" s="336"/>
      <c r="J36" s="337"/>
      <c r="K36" s="338"/>
      <c r="L36" s="339"/>
      <c r="M36" s="340"/>
      <c r="N36" s="341">
        <f>SUM(N37:N46)</f>
        <v>0</v>
      </c>
      <c r="O36" s="342"/>
    </row>
    <row r="37" spans="2:15" ht="15" customHeight="1" x14ac:dyDescent="0.15">
      <c r="B37" s="45"/>
      <c r="C37" s="362" t="s">
        <v>314</v>
      </c>
      <c r="D37" s="438"/>
      <c r="E37" s="349"/>
      <c r="F37" s="350"/>
      <c r="G37" s="351"/>
      <c r="H37" s="349"/>
      <c r="I37" s="350"/>
      <c r="J37" s="351"/>
      <c r="K37" s="352"/>
      <c r="L37" s="353"/>
      <c r="M37" s="354"/>
      <c r="N37" s="355">
        <f>SUM(M38:M46)</f>
        <v>0</v>
      </c>
      <c r="O37" s="437"/>
    </row>
    <row r="38" spans="2:15" ht="15" customHeight="1" x14ac:dyDescent="0.15">
      <c r="B38" s="46"/>
      <c r="C38" s="47"/>
      <c r="D38" s="48"/>
      <c r="E38" s="49"/>
      <c r="F38" s="50"/>
      <c r="G38" s="51"/>
      <c r="H38" s="49"/>
      <c r="I38" s="50"/>
      <c r="J38" s="52"/>
      <c r="K38" s="53"/>
      <c r="L38" s="54"/>
      <c r="M38" s="55">
        <f>L38*F38*I38</f>
        <v>0</v>
      </c>
      <c r="N38" s="55"/>
      <c r="O38" s="58"/>
    </row>
    <row r="39" spans="2:15" x14ac:dyDescent="0.15">
      <c r="B39" s="46"/>
      <c r="C39" s="47"/>
      <c r="D39" s="48"/>
      <c r="E39" s="49"/>
      <c r="F39" s="50"/>
      <c r="G39" s="51"/>
      <c r="H39" s="49"/>
      <c r="I39" s="50"/>
      <c r="J39" s="52"/>
      <c r="K39" s="53"/>
      <c r="L39" s="54"/>
      <c r="M39" s="55">
        <f>L39*F39*I39</f>
        <v>0</v>
      </c>
      <c r="N39" s="55"/>
      <c r="O39" s="65"/>
    </row>
    <row r="40" spans="2:15" x14ac:dyDescent="0.15">
      <c r="B40" s="46"/>
      <c r="C40" s="47"/>
      <c r="D40" s="48"/>
      <c r="E40" s="49"/>
      <c r="F40" s="50"/>
      <c r="G40" s="51"/>
      <c r="H40" s="49"/>
      <c r="I40" s="50"/>
      <c r="J40" s="52"/>
      <c r="K40" s="53"/>
      <c r="L40" s="54"/>
      <c r="M40" s="55">
        <f t="shared" ref="M40:M51" si="2">L40*F40*I40</f>
        <v>0</v>
      </c>
      <c r="N40" s="55"/>
      <c r="O40" s="65"/>
    </row>
    <row r="41" spans="2:15" x14ac:dyDescent="0.15">
      <c r="B41" s="46"/>
      <c r="C41" s="47"/>
      <c r="D41" s="48"/>
      <c r="E41" s="49"/>
      <c r="F41" s="50"/>
      <c r="G41" s="51"/>
      <c r="H41" s="49"/>
      <c r="I41" s="50"/>
      <c r="J41" s="52"/>
      <c r="K41" s="53"/>
      <c r="L41" s="54"/>
      <c r="M41" s="55">
        <f t="shared" ref="M41:M46" si="3">L41*F41*I41</f>
        <v>0</v>
      </c>
      <c r="N41" s="55"/>
      <c r="O41" s="65"/>
    </row>
    <row r="42" spans="2:15" x14ac:dyDescent="0.15">
      <c r="B42" s="46"/>
      <c r="C42" s="47"/>
      <c r="D42" s="48"/>
      <c r="E42" s="49"/>
      <c r="F42" s="50"/>
      <c r="G42" s="51"/>
      <c r="H42" s="49"/>
      <c r="I42" s="50"/>
      <c r="J42" s="52"/>
      <c r="K42" s="53"/>
      <c r="L42" s="54"/>
      <c r="M42" s="55">
        <f t="shared" si="3"/>
        <v>0</v>
      </c>
      <c r="N42" s="55"/>
      <c r="O42" s="65"/>
    </row>
    <row r="43" spans="2:15" x14ac:dyDescent="0.15">
      <c r="B43" s="46"/>
      <c r="C43" s="47"/>
      <c r="D43" s="48"/>
      <c r="E43" s="49"/>
      <c r="F43" s="50"/>
      <c r="G43" s="51"/>
      <c r="H43" s="49"/>
      <c r="I43" s="50"/>
      <c r="J43" s="52"/>
      <c r="K43" s="53"/>
      <c r="L43" s="54"/>
      <c r="M43" s="55">
        <f t="shared" si="3"/>
        <v>0</v>
      </c>
      <c r="N43" s="55"/>
      <c r="O43" s="65"/>
    </row>
    <row r="44" spans="2:15" x14ac:dyDescent="0.15">
      <c r="B44" s="46"/>
      <c r="C44" s="47"/>
      <c r="D44" s="48"/>
      <c r="E44" s="49"/>
      <c r="F44" s="50"/>
      <c r="G44" s="51"/>
      <c r="H44" s="49"/>
      <c r="I44" s="50"/>
      <c r="J44" s="52"/>
      <c r="K44" s="53"/>
      <c r="L44" s="54"/>
      <c r="M44" s="55">
        <f t="shared" si="3"/>
        <v>0</v>
      </c>
      <c r="N44" s="55"/>
      <c r="O44" s="65"/>
    </row>
    <row r="45" spans="2:15" x14ac:dyDescent="0.15">
      <c r="B45" s="46"/>
      <c r="C45" s="47"/>
      <c r="D45" s="48"/>
      <c r="E45" s="49"/>
      <c r="F45" s="50"/>
      <c r="G45" s="51"/>
      <c r="H45" s="49"/>
      <c r="I45" s="50"/>
      <c r="J45" s="52"/>
      <c r="K45" s="53"/>
      <c r="L45" s="54"/>
      <c r="M45" s="55">
        <f t="shared" si="3"/>
        <v>0</v>
      </c>
      <c r="N45" s="55"/>
      <c r="O45" s="65"/>
    </row>
    <row r="46" spans="2:15" x14ac:dyDescent="0.15">
      <c r="B46" s="46"/>
      <c r="C46" s="47"/>
      <c r="D46" s="48"/>
      <c r="E46" s="49"/>
      <c r="F46" s="50"/>
      <c r="G46" s="51"/>
      <c r="H46" s="49"/>
      <c r="I46" s="50"/>
      <c r="J46" s="52"/>
      <c r="K46" s="53"/>
      <c r="L46" s="54"/>
      <c r="M46" s="55">
        <f t="shared" si="3"/>
        <v>0</v>
      </c>
      <c r="N46" s="55"/>
      <c r="O46" s="65"/>
    </row>
    <row r="47" spans="2:15" ht="15" customHeight="1" x14ac:dyDescent="0.15">
      <c r="B47" s="343"/>
      <c r="C47" s="425" t="s">
        <v>367</v>
      </c>
      <c r="D47" s="423"/>
      <c r="E47" s="335"/>
      <c r="F47" s="336"/>
      <c r="G47" s="337"/>
      <c r="H47" s="335"/>
      <c r="I47" s="336"/>
      <c r="J47" s="500"/>
      <c r="K47" s="338"/>
      <c r="L47" s="339"/>
      <c r="M47" s="340"/>
      <c r="N47" s="341">
        <f>SUM(N48:N51)</f>
        <v>0</v>
      </c>
      <c r="O47" s="342"/>
    </row>
    <row r="48" spans="2:15" ht="15" customHeight="1" x14ac:dyDescent="0.15">
      <c r="B48" s="46"/>
      <c r="C48" s="361"/>
      <c r="D48" s="362"/>
      <c r="E48" s="363"/>
      <c r="F48" s="364"/>
      <c r="G48" s="365"/>
      <c r="H48" s="363"/>
      <c r="I48" s="364"/>
      <c r="J48" s="365"/>
      <c r="K48" s="366"/>
      <c r="L48" s="367"/>
      <c r="M48" s="368"/>
      <c r="N48" s="369">
        <f>SUM(M49:M51)</f>
        <v>0</v>
      </c>
      <c r="O48" s="373"/>
    </row>
    <row r="49" spans="1:15" ht="15" customHeight="1" x14ac:dyDescent="0.15">
      <c r="B49" s="46"/>
      <c r="C49" s="47"/>
      <c r="D49" s="48"/>
      <c r="E49" s="49"/>
      <c r="F49" s="50"/>
      <c r="G49" s="52"/>
      <c r="H49" s="49"/>
      <c r="I49" s="50"/>
      <c r="J49" s="52"/>
      <c r="K49" s="53"/>
      <c r="L49" s="54"/>
      <c r="M49" s="55">
        <f t="shared" si="2"/>
        <v>0</v>
      </c>
      <c r="N49" s="55"/>
      <c r="O49" s="58"/>
    </row>
    <row r="50" spans="1:15" x14ac:dyDescent="0.15">
      <c r="B50" s="46"/>
      <c r="C50" s="47"/>
      <c r="D50" s="48"/>
      <c r="E50" s="49"/>
      <c r="F50" s="50"/>
      <c r="G50" s="52"/>
      <c r="H50" s="49"/>
      <c r="I50" s="50"/>
      <c r="J50" s="52"/>
      <c r="K50" s="53"/>
      <c r="L50" s="54"/>
      <c r="M50" s="55">
        <f t="shared" si="2"/>
        <v>0</v>
      </c>
      <c r="N50" s="55"/>
      <c r="O50" s="65"/>
    </row>
    <row r="51" spans="1:15" ht="15" customHeight="1" thickBot="1" x14ac:dyDescent="0.2">
      <c r="B51" s="66"/>
      <c r="C51" s="67"/>
      <c r="D51" s="68"/>
      <c r="E51" s="69"/>
      <c r="F51" s="70"/>
      <c r="G51" s="71"/>
      <c r="H51" s="69"/>
      <c r="I51" s="70"/>
      <c r="J51" s="71"/>
      <c r="K51" s="72"/>
      <c r="L51" s="73"/>
      <c r="M51" s="55">
        <f t="shared" si="2"/>
        <v>0</v>
      </c>
      <c r="N51" s="75"/>
      <c r="O51" s="76"/>
    </row>
    <row r="52" spans="1:15" ht="15" customHeight="1" thickTop="1" x14ac:dyDescent="0.15">
      <c r="B52" s="287"/>
      <c r="C52" s="288" t="s">
        <v>315</v>
      </c>
      <c r="D52" s="289"/>
      <c r="E52" s="290"/>
      <c r="F52" s="291"/>
      <c r="G52" s="292"/>
      <c r="H52" s="290"/>
      <c r="I52" s="291"/>
      <c r="J52" s="292"/>
      <c r="K52" s="293"/>
      <c r="L52" s="294"/>
      <c r="M52" s="295"/>
      <c r="N52" s="296">
        <f>N15+N22+N36+N47</f>
        <v>0</v>
      </c>
      <c r="O52" s="297"/>
    </row>
    <row r="53" spans="1:15" ht="15" customHeight="1" x14ac:dyDescent="0.15">
      <c r="B53" s="46"/>
      <c r="C53" s="298"/>
      <c r="D53" s="299"/>
      <c r="E53" s="300"/>
      <c r="F53" s="301"/>
      <c r="G53" s="302"/>
      <c r="H53" s="300"/>
      <c r="I53" s="301"/>
      <c r="J53" s="302"/>
      <c r="K53" s="303"/>
      <c r="L53" s="304"/>
      <c r="M53" s="305"/>
      <c r="N53" s="306"/>
      <c r="O53" s="307"/>
    </row>
    <row r="54" spans="1:15" ht="15" customHeight="1" thickBot="1" x14ac:dyDescent="0.2">
      <c r="B54" s="66"/>
      <c r="C54" s="67" t="s">
        <v>28</v>
      </c>
      <c r="D54" s="68"/>
      <c r="E54" s="69"/>
      <c r="F54" s="70"/>
      <c r="G54" s="71"/>
      <c r="H54" s="69"/>
      <c r="I54" s="70"/>
      <c r="J54" s="71"/>
      <c r="K54" s="72"/>
      <c r="L54" s="73"/>
      <c r="M54" s="74"/>
      <c r="N54" s="75"/>
      <c r="O54" s="76"/>
    </row>
    <row r="55" spans="1:15" ht="15" customHeight="1" thickTop="1" x14ac:dyDescent="0.15">
      <c r="B55" s="99"/>
      <c r="C55" s="100" t="s">
        <v>29</v>
      </c>
      <c r="D55" s="101"/>
      <c r="E55" s="102"/>
      <c r="F55" s="103"/>
      <c r="G55" s="104"/>
      <c r="H55" s="102"/>
      <c r="I55" s="103"/>
      <c r="J55" s="104"/>
      <c r="K55" s="105"/>
      <c r="L55" s="106"/>
      <c r="M55" s="107"/>
      <c r="N55" s="160">
        <f>SUM(N52:N54)</f>
        <v>0</v>
      </c>
      <c r="O55" s="108"/>
    </row>
    <row r="56" spans="1:15" ht="15" customHeight="1" thickBot="1" x14ac:dyDescent="0.2">
      <c r="B56" s="66"/>
      <c r="C56" s="67" t="s">
        <v>354</v>
      </c>
      <c r="D56" s="68"/>
      <c r="E56" s="69"/>
      <c r="F56" s="70"/>
      <c r="G56" s="71"/>
      <c r="H56" s="69"/>
      <c r="I56" s="70"/>
      <c r="J56" s="71"/>
      <c r="K56" s="72"/>
      <c r="L56" s="73"/>
      <c r="M56" s="74"/>
      <c r="N56" s="75">
        <f>N55*0.1</f>
        <v>0</v>
      </c>
      <c r="O56" s="76"/>
    </row>
    <row r="57" spans="1:15" ht="20.25" customHeight="1" thickTop="1" x14ac:dyDescent="0.15">
      <c r="A57" s="109"/>
      <c r="B57" s="110"/>
      <c r="C57" s="111" t="s">
        <v>316</v>
      </c>
      <c r="D57" s="112"/>
      <c r="E57" s="113"/>
      <c r="F57" s="114"/>
      <c r="G57" s="115"/>
      <c r="H57" s="113"/>
      <c r="I57" s="114"/>
      <c r="J57" s="115"/>
      <c r="K57" s="111"/>
      <c r="L57" s="116"/>
      <c r="M57" s="117"/>
      <c r="N57" s="118">
        <f>SUM(N55:N56)</f>
        <v>0</v>
      </c>
      <c r="O57" s="119"/>
    </row>
    <row r="58" spans="1:15" ht="14.25" hidden="1" customHeight="1" x14ac:dyDescent="0.15">
      <c r="B58" s="46"/>
      <c r="C58" s="148"/>
      <c r="D58" s="149"/>
      <c r="E58" s="150"/>
      <c r="F58" s="151">
        <v>1</v>
      </c>
      <c r="G58" s="152"/>
      <c r="H58" s="150"/>
      <c r="I58" s="151">
        <v>1</v>
      </c>
      <c r="J58" s="152"/>
      <c r="K58" s="153"/>
      <c r="L58" s="54"/>
      <c r="M58" s="55">
        <f t="shared" ref="M58:M63" si="4">L58*F58*I58</f>
        <v>0</v>
      </c>
      <c r="N58" s="55">
        <f t="shared" ref="N58:N63" si="5">ROUND(M58/1.05,0)</f>
        <v>0</v>
      </c>
      <c r="O58" s="154"/>
    </row>
    <row r="59" spans="1:15" ht="14.25" hidden="1" customHeight="1" x14ac:dyDescent="0.15">
      <c r="B59" s="46"/>
      <c r="C59" s="148"/>
      <c r="D59" s="149"/>
      <c r="E59" s="150"/>
      <c r="F59" s="151">
        <v>1</v>
      </c>
      <c r="G59" s="152"/>
      <c r="H59" s="150"/>
      <c r="I59" s="151">
        <v>1</v>
      </c>
      <c r="J59" s="152"/>
      <c r="K59" s="153"/>
      <c r="L59" s="54"/>
      <c r="M59" s="55">
        <f t="shared" si="4"/>
        <v>0</v>
      </c>
      <c r="N59" s="55">
        <f t="shared" si="5"/>
        <v>0</v>
      </c>
      <c r="O59" s="154"/>
    </row>
    <row r="60" spans="1:15" ht="14.25" hidden="1" customHeight="1" x14ac:dyDescent="0.15">
      <c r="B60" s="46"/>
      <c r="C60" s="148"/>
      <c r="D60" s="149"/>
      <c r="E60" s="150"/>
      <c r="F60" s="151">
        <v>1</v>
      </c>
      <c r="G60" s="152"/>
      <c r="H60" s="150"/>
      <c r="I60" s="151">
        <v>1</v>
      </c>
      <c r="J60" s="152"/>
      <c r="K60" s="153"/>
      <c r="L60" s="54"/>
      <c r="M60" s="55">
        <f t="shared" si="4"/>
        <v>0</v>
      </c>
      <c r="N60" s="55">
        <f t="shared" si="5"/>
        <v>0</v>
      </c>
      <c r="O60" s="154"/>
    </row>
    <row r="61" spans="1:15" ht="14.25" hidden="1" customHeight="1" x14ac:dyDescent="0.15">
      <c r="B61" s="155"/>
      <c r="C61" s="148"/>
      <c r="D61" s="149"/>
      <c r="E61" s="150"/>
      <c r="F61" s="151">
        <v>1</v>
      </c>
      <c r="G61" s="152"/>
      <c r="H61" s="150"/>
      <c r="I61" s="151">
        <v>1</v>
      </c>
      <c r="J61" s="152"/>
      <c r="K61" s="153"/>
      <c r="L61" s="54"/>
      <c r="M61" s="55">
        <f t="shared" si="4"/>
        <v>0</v>
      </c>
      <c r="N61" s="55">
        <f t="shared" si="5"/>
        <v>0</v>
      </c>
      <c r="O61" s="156"/>
    </row>
    <row r="62" spans="1:15" ht="14.25" hidden="1" customHeight="1" x14ac:dyDescent="0.15">
      <c r="B62" s="46"/>
      <c r="C62" s="148"/>
      <c r="D62" s="149"/>
      <c r="E62" s="150"/>
      <c r="F62" s="151">
        <v>1</v>
      </c>
      <c r="G62" s="152"/>
      <c r="H62" s="150"/>
      <c r="I62" s="151">
        <v>1</v>
      </c>
      <c r="J62" s="152"/>
      <c r="K62" s="153"/>
      <c r="L62" s="54"/>
      <c r="M62" s="55">
        <f t="shared" si="4"/>
        <v>0</v>
      </c>
      <c r="N62" s="55">
        <f t="shared" si="5"/>
        <v>0</v>
      </c>
      <c r="O62" s="154"/>
    </row>
    <row r="63" spans="1:15" ht="14.25" hidden="1" customHeight="1" x14ac:dyDescent="0.15">
      <c r="B63" s="46"/>
      <c r="C63" s="148"/>
      <c r="D63" s="149"/>
      <c r="E63" s="150"/>
      <c r="F63" s="151">
        <v>1</v>
      </c>
      <c r="G63" s="152"/>
      <c r="H63" s="150"/>
      <c r="I63" s="151">
        <v>1</v>
      </c>
      <c r="J63" s="152"/>
      <c r="K63" s="153"/>
      <c r="L63" s="54"/>
      <c r="M63" s="55">
        <f t="shared" si="4"/>
        <v>0</v>
      </c>
      <c r="N63" s="55">
        <f t="shared" si="5"/>
        <v>0</v>
      </c>
      <c r="O63" s="154"/>
    </row>
    <row r="64" spans="1:15" ht="15" hidden="1" customHeight="1" thickBot="1" x14ac:dyDescent="0.2">
      <c r="B64" s="46"/>
      <c r="C64" s="148"/>
      <c r="D64" s="149"/>
      <c r="E64" s="150"/>
      <c r="F64" s="151"/>
      <c r="G64" s="152"/>
      <c r="H64" s="150"/>
      <c r="I64" s="151"/>
      <c r="J64" s="152"/>
      <c r="K64" s="153"/>
      <c r="L64" s="54"/>
      <c r="M64" s="55"/>
      <c r="N64" s="55"/>
      <c r="O64" s="154"/>
    </row>
    <row r="65" spans="1:15" ht="15" hidden="1" customHeight="1" thickTop="1" x14ac:dyDescent="0.15">
      <c r="A65" s="109"/>
      <c r="B65" s="532"/>
      <c r="C65" s="534" t="s">
        <v>35</v>
      </c>
      <c r="D65" s="535"/>
      <c r="E65" s="538"/>
      <c r="F65" s="539"/>
      <c r="G65" s="540"/>
      <c r="H65" s="538"/>
      <c r="I65" s="539"/>
      <c r="J65" s="540"/>
      <c r="K65" s="157" t="s">
        <v>36</v>
      </c>
      <c r="L65" s="158" t="s">
        <v>37</v>
      </c>
      <c r="M65" s="159" t="e">
        <f>M66-N65</f>
        <v>#REF!</v>
      </c>
      <c r="N65" s="528" t="e">
        <f>SUMIF(#REF!,"*",N57:N64)</f>
        <v>#REF!</v>
      </c>
      <c r="O65" s="530"/>
    </row>
    <row r="66" spans="1:15" ht="15" hidden="1" customHeight="1" x14ac:dyDescent="0.15">
      <c r="A66" s="109"/>
      <c r="B66" s="533"/>
      <c r="C66" s="536"/>
      <c r="D66" s="537"/>
      <c r="E66" s="541"/>
      <c r="F66" s="542"/>
      <c r="G66" s="543"/>
      <c r="H66" s="541"/>
      <c r="I66" s="542"/>
      <c r="J66" s="543"/>
      <c r="K66" s="161" t="s">
        <v>38</v>
      </c>
      <c r="L66" s="162" t="s">
        <v>39</v>
      </c>
      <c r="M66" s="163" t="e">
        <f>SUMIF((#REF!),"",M57:M64)</f>
        <v>#REF!</v>
      </c>
      <c r="N66" s="529"/>
      <c r="O66" s="531"/>
    </row>
    <row r="67" spans="1:15" ht="14.25" hidden="1" customHeight="1" x14ac:dyDescent="0.15">
      <c r="B67" s="120"/>
      <c r="C67" s="120"/>
      <c r="D67" s="120"/>
      <c r="E67" s="121"/>
      <c r="F67" s="122"/>
      <c r="G67" s="122"/>
      <c r="H67" s="121"/>
      <c r="I67" s="122"/>
      <c r="J67" s="122"/>
      <c r="K67" s="120"/>
      <c r="L67" s="123"/>
      <c r="M67" s="123"/>
      <c r="N67" s="124"/>
      <c r="O67" s="125"/>
    </row>
    <row r="68" spans="1:15" ht="14.25" hidden="1" customHeight="1" x14ac:dyDescent="0.15">
      <c r="B68" s="1" t="s">
        <v>40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4.25" hidden="1" customHeight="1" x14ac:dyDescent="0.15">
      <c r="B69" s="42"/>
      <c r="C69" s="521" t="s">
        <v>14</v>
      </c>
      <c r="D69" s="522"/>
      <c r="E69" s="523" t="s">
        <v>15</v>
      </c>
      <c r="F69" s="524"/>
      <c r="G69" s="525"/>
      <c r="H69" s="523" t="s">
        <v>16</v>
      </c>
      <c r="I69" s="524"/>
      <c r="J69" s="525"/>
      <c r="K69" s="521" t="s">
        <v>17</v>
      </c>
      <c r="L69" s="522"/>
      <c r="M69" s="43" t="s">
        <v>18</v>
      </c>
      <c r="N69" s="44" t="s">
        <v>19</v>
      </c>
      <c r="O69" s="42" t="s">
        <v>20</v>
      </c>
    </row>
    <row r="70" spans="1:15" ht="14.25" hidden="1" customHeight="1" x14ac:dyDescent="0.15">
      <c r="B70" s="127"/>
      <c r="C70" s="128"/>
      <c r="D70" s="129"/>
      <c r="E70" s="130"/>
      <c r="F70" s="131"/>
      <c r="G70" s="132"/>
      <c r="H70" s="130"/>
      <c r="I70" s="131"/>
      <c r="J70" s="132"/>
      <c r="K70" s="133"/>
      <c r="L70" s="134"/>
      <c r="M70" s="135"/>
      <c r="N70" s="136"/>
      <c r="O70" s="137"/>
    </row>
    <row r="71" spans="1:15" ht="14.25" hidden="1" customHeight="1" x14ac:dyDescent="0.15">
      <c r="B71" s="45"/>
      <c r="C71" s="138" t="s">
        <v>34</v>
      </c>
      <c r="D71" s="139"/>
      <c r="E71" s="140"/>
      <c r="F71" s="141"/>
      <c r="G71" s="142"/>
      <c r="H71" s="140"/>
      <c r="I71" s="141"/>
      <c r="J71" s="142"/>
      <c r="K71" s="143"/>
      <c r="L71" s="144"/>
      <c r="M71" s="145"/>
      <c r="N71" s="146">
        <f>SUM(N72:N77)</f>
        <v>0</v>
      </c>
      <c r="O71" s="147"/>
    </row>
    <row r="72" spans="1:15" ht="14.25" hidden="1" customHeight="1" x14ac:dyDescent="0.15">
      <c r="B72" s="46"/>
      <c r="C72" s="148"/>
      <c r="D72" s="149"/>
      <c r="E72" s="150"/>
      <c r="F72" s="151">
        <v>1</v>
      </c>
      <c r="G72" s="152"/>
      <c r="H72" s="150"/>
      <c r="I72" s="151">
        <v>1</v>
      </c>
      <c r="J72" s="152"/>
      <c r="K72" s="153"/>
      <c r="L72" s="54"/>
      <c r="M72" s="55">
        <f t="shared" ref="M72:M77" si="6">L72*F72*I72</f>
        <v>0</v>
      </c>
      <c r="N72" s="55"/>
      <c r="O72" s="154"/>
    </row>
    <row r="73" spans="1:15" ht="14.25" hidden="1" customHeight="1" x14ac:dyDescent="0.15">
      <c r="B73" s="46"/>
      <c r="C73" s="148"/>
      <c r="D73" s="149"/>
      <c r="E73" s="150"/>
      <c r="F73" s="151">
        <v>1</v>
      </c>
      <c r="G73" s="152"/>
      <c r="H73" s="150"/>
      <c r="I73" s="151">
        <v>1</v>
      </c>
      <c r="J73" s="152"/>
      <c r="K73" s="153"/>
      <c r="L73" s="54"/>
      <c r="M73" s="55">
        <f t="shared" si="6"/>
        <v>0</v>
      </c>
      <c r="N73" s="55"/>
      <c r="O73" s="154"/>
    </row>
    <row r="74" spans="1:15" ht="14.25" hidden="1" customHeight="1" x14ac:dyDescent="0.15">
      <c r="B74" s="46"/>
      <c r="C74" s="148"/>
      <c r="D74" s="149"/>
      <c r="E74" s="150"/>
      <c r="F74" s="151">
        <v>1</v>
      </c>
      <c r="G74" s="152"/>
      <c r="H74" s="150"/>
      <c r="I74" s="151">
        <v>1</v>
      </c>
      <c r="J74" s="152"/>
      <c r="K74" s="153"/>
      <c r="L74" s="54"/>
      <c r="M74" s="55">
        <f t="shared" si="6"/>
        <v>0</v>
      </c>
      <c r="N74" s="55"/>
      <c r="O74" s="154"/>
    </row>
    <row r="75" spans="1:15" ht="14.25" hidden="1" customHeight="1" x14ac:dyDescent="0.15">
      <c r="B75" s="155"/>
      <c r="C75" s="148"/>
      <c r="D75" s="149"/>
      <c r="E75" s="150"/>
      <c r="F75" s="151">
        <v>1</v>
      </c>
      <c r="G75" s="152"/>
      <c r="H75" s="150"/>
      <c r="I75" s="151">
        <v>1</v>
      </c>
      <c r="J75" s="152"/>
      <c r="K75" s="153"/>
      <c r="L75" s="54"/>
      <c r="M75" s="55">
        <f t="shared" si="6"/>
        <v>0</v>
      </c>
      <c r="N75" s="55"/>
      <c r="O75" s="156"/>
    </row>
    <row r="76" spans="1:15" ht="14.25" hidden="1" customHeight="1" x14ac:dyDescent="0.15">
      <c r="B76" s="46"/>
      <c r="C76" s="148"/>
      <c r="D76" s="149"/>
      <c r="E76" s="150"/>
      <c r="F76" s="151">
        <v>1</v>
      </c>
      <c r="G76" s="152"/>
      <c r="H76" s="150"/>
      <c r="I76" s="151">
        <v>1</v>
      </c>
      <c r="J76" s="152"/>
      <c r="K76" s="153"/>
      <c r="L76" s="54"/>
      <c r="M76" s="55">
        <f t="shared" si="6"/>
        <v>0</v>
      </c>
      <c r="N76" s="55"/>
      <c r="O76" s="154"/>
    </row>
    <row r="77" spans="1:15" ht="14.25" hidden="1" customHeight="1" x14ac:dyDescent="0.15">
      <c r="B77" s="46"/>
      <c r="C77" s="148"/>
      <c r="D77" s="149"/>
      <c r="E77" s="150"/>
      <c r="F77" s="151">
        <v>1</v>
      </c>
      <c r="G77" s="152"/>
      <c r="H77" s="150"/>
      <c r="I77" s="151">
        <v>1</v>
      </c>
      <c r="J77" s="152"/>
      <c r="K77" s="153"/>
      <c r="L77" s="54"/>
      <c r="M77" s="55">
        <f t="shared" si="6"/>
        <v>0</v>
      </c>
      <c r="N77" s="55">
        <f>SUM(M72:M77)</f>
        <v>0</v>
      </c>
      <c r="O77" s="154"/>
    </row>
    <row r="78" spans="1:15" ht="15" hidden="1" customHeight="1" thickBot="1" x14ac:dyDescent="0.2">
      <c r="B78" s="66"/>
      <c r="C78" s="164"/>
      <c r="D78" s="165"/>
      <c r="E78" s="166"/>
      <c r="F78" s="167"/>
      <c r="G78" s="168"/>
      <c r="H78" s="166"/>
      <c r="I78" s="167"/>
      <c r="J78" s="168"/>
      <c r="K78" s="169"/>
      <c r="L78" s="170"/>
      <c r="M78" s="171"/>
      <c r="N78" s="172"/>
      <c r="O78" s="173"/>
    </row>
    <row r="79" spans="1:15" ht="15" hidden="1" customHeight="1" thickTop="1" x14ac:dyDescent="0.15">
      <c r="A79" s="109"/>
      <c r="B79" s="174"/>
      <c r="C79" s="526" t="s">
        <v>41</v>
      </c>
      <c r="D79" s="527"/>
      <c r="E79" s="113"/>
      <c r="F79" s="114"/>
      <c r="G79" s="115"/>
      <c r="H79" s="113"/>
      <c r="I79" s="114"/>
      <c r="J79" s="115"/>
      <c r="K79" s="111"/>
      <c r="L79" s="116"/>
      <c r="M79" s="117"/>
      <c r="N79" s="175" t="e">
        <f>SUMIF(#REF!,"*",N71:N78)</f>
        <v>#REF!</v>
      </c>
      <c r="O79" s="176"/>
    </row>
    <row r="49969" spans="216:231" x14ac:dyDescent="0.15">
      <c r="HP49969" s="4" t="s">
        <v>42</v>
      </c>
      <c r="HT49969" s="4" t="s">
        <v>43</v>
      </c>
    </row>
    <row r="49970" spans="216:231" ht="15" thickBot="1" x14ac:dyDescent="0.2">
      <c r="HH49970" s="177" t="s">
        <v>44</v>
      </c>
      <c r="HI49970" s="178" t="s">
        <v>45</v>
      </c>
      <c r="HJ49970" s="178" t="s">
        <v>46</v>
      </c>
      <c r="HL49970" s="179" t="s">
        <v>47</v>
      </c>
      <c r="HP49970" s="177" t="s">
        <v>48</v>
      </c>
      <c r="HQ49970" s="178" t="s">
        <v>49</v>
      </c>
      <c r="HR49970" s="178" t="s">
        <v>50</v>
      </c>
      <c r="HT49970" s="180" t="s">
        <v>51</v>
      </c>
      <c r="HU49970" s="180" t="s">
        <v>52</v>
      </c>
      <c r="HW49970" s="181" t="s">
        <v>34</v>
      </c>
    </row>
    <row r="49971" spans="216:231" ht="15" thickTop="1" x14ac:dyDescent="0.15">
      <c r="HH49971" s="182" t="s">
        <v>263</v>
      </c>
      <c r="HI49971" s="183" t="s">
        <v>54</v>
      </c>
      <c r="HJ49971" s="184" t="str">
        <f>+HH49971&amp;"： "&amp;HI49971</f>
        <v>0#： 添付種目明細有り</v>
      </c>
      <c r="HL49971" s="179" t="s">
        <v>55</v>
      </c>
      <c r="HP49971" s="182"/>
      <c r="HQ49971" s="183"/>
      <c r="HR49971" s="184" t="str">
        <f>+HP49971&amp;"： "&amp;HQ49971</f>
        <v xml:space="preserve">： </v>
      </c>
      <c r="HT49971" s="180" t="s">
        <v>56</v>
      </c>
      <c r="HU49971" s="180" t="s">
        <v>57</v>
      </c>
      <c r="HW49971" s="181" t="s">
        <v>58</v>
      </c>
    </row>
    <row r="49972" spans="216:231" x14ac:dyDescent="0.15">
      <c r="HH49972" s="185" t="s">
        <v>59</v>
      </c>
      <c r="HI49972" s="186" t="s">
        <v>60</v>
      </c>
      <c r="HJ49972" s="187" t="str">
        <f t="shared" ref="HJ49972:HJ50019" si="7">+HH49972&amp;"： "&amp;HI49972</f>
        <v>1A： ＰＨＯＴＯ制作</v>
      </c>
      <c r="HL49972" s="179"/>
      <c r="HP49972" s="185"/>
      <c r="HQ49972" s="186" t="s">
        <v>317</v>
      </c>
      <c r="HR49972" s="187" t="str">
        <f>+HP49972&amp;"： "&amp;HQ49972</f>
        <v>： ＯＭ</v>
      </c>
      <c r="HT49972" s="180" t="s">
        <v>62</v>
      </c>
      <c r="HU49972" s="180" t="s">
        <v>63</v>
      </c>
      <c r="HW49972" s="181" t="s">
        <v>64</v>
      </c>
    </row>
    <row r="49973" spans="216:231" x14ac:dyDescent="0.15">
      <c r="HH49973" s="188" t="s">
        <v>65</v>
      </c>
      <c r="HI49973" s="189" t="s">
        <v>66</v>
      </c>
      <c r="HJ49973" s="190" t="str">
        <f t="shared" si="7"/>
        <v>1B： ３Ｄ制作</v>
      </c>
      <c r="HL49973" s="179" t="s">
        <v>67</v>
      </c>
      <c r="HP49973" s="188"/>
      <c r="HQ49973" s="189" t="s">
        <v>318</v>
      </c>
      <c r="HR49973" s="190" t="str">
        <f>+HP49973&amp;"： "&amp;HQ49973</f>
        <v>： ＤＰ</v>
      </c>
      <c r="HT49973" s="180" t="s">
        <v>69</v>
      </c>
      <c r="HU49973" s="180" t="s">
        <v>70</v>
      </c>
      <c r="HW49973" s="181" t="s">
        <v>71</v>
      </c>
    </row>
    <row r="49974" spans="216:231" ht="15" thickBot="1" x14ac:dyDescent="0.2">
      <c r="HH49974" s="188" t="s">
        <v>72</v>
      </c>
      <c r="HI49974" s="189" t="s">
        <v>73</v>
      </c>
      <c r="HJ49974" s="190" t="str">
        <f t="shared" si="7"/>
        <v>1C： ２Ｄ制作</v>
      </c>
      <c r="HL49974" s="179" t="s">
        <v>319</v>
      </c>
      <c r="HP49974" s="191"/>
      <c r="HQ49974" s="192" t="s">
        <v>75</v>
      </c>
      <c r="HR49974" s="193" t="str">
        <f>+HP49974&amp;"： "&amp;HQ49974</f>
        <v>： ＳＩ</v>
      </c>
      <c r="HT49974" s="180" t="s">
        <v>76</v>
      </c>
      <c r="HU49974" s="180" t="s">
        <v>77</v>
      </c>
      <c r="HW49974" s="181" t="s">
        <v>78</v>
      </c>
    </row>
    <row r="49975" spans="216:231" ht="15" thickTop="1" x14ac:dyDescent="0.15">
      <c r="HH49975" s="194" t="s">
        <v>79</v>
      </c>
      <c r="HI49975" s="195" t="s">
        <v>80</v>
      </c>
      <c r="HJ49975" s="196" t="str">
        <f t="shared" si="7"/>
        <v>1D： ＣＭ制作</v>
      </c>
      <c r="HL49975" s="179" t="s">
        <v>81</v>
      </c>
      <c r="HT49975" s="180" t="s">
        <v>82</v>
      </c>
      <c r="HU49975" s="180" t="s">
        <v>83</v>
      </c>
      <c r="HW49975" s="181" t="s">
        <v>26</v>
      </c>
    </row>
    <row r="49976" spans="216:231" x14ac:dyDescent="0.15">
      <c r="HH49976" s="194" t="s">
        <v>84</v>
      </c>
      <c r="HI49976" s="195" t="s">
        <v>85</v>
      </c>
      <c r="HJ49976" s="196" t="str">
        <f t="shared" si="7"/>
        <v>1E： 映像コンテンツ制作</v>
      </c>
      <c r="HL49976" s="179" t="s">
        <v>86</v>
      </c>
      <c r="HT49976" s="180" t="s">
        <v>87</v>
      </c>
      <c r="HU49976" s="180" t="s">
        <v>88</v>
      </c>
      <c r="HW49976" s="181" t="s">
        <v>89</v>
      </c>
    </row>
    <row r="49977" spans="216:231" x14ac:dyDescent="0.15">
      <c r="HH49977" s="194" t="s">
        <v>90</v>
      </c>
      <c r="HI49977" s="195" t="s">
        <v>91</v>
      </c>
      <c r="HJ49977" s="196" t="str">
        <f t="shared" si="7"/>
        <v>1F： プレゼン（CM)</v>
      </c>
      <c r="HL49977" s="179" t="s">
        <v>320</v>
      </c>
      <c r="HT49977" s="180" t="s">
        <v>93</v>
      </c>
      <c r="HU49977" s="180" t="s">
        <v>94</v>
      </c>
      <c r="HW49977" s="181" t="s">
        <v>95</v>
      </c>
    </row>
    <row r="49978" spans="216:231" x14ac:dyDescent="0.15">
      <c r="HH49978" s="194" t="s">
        <v>96</v>
      </c>
      <c r="HI49978" s="195" t="s">
        <v>321</v>
      </c>
      <c r="HJ49978" s="196" t="str">
        <f t="shared" si="7"/>
        <v>1G： ＣＭ企画・演出</v>
      </c>
      <c r="HL49978" s="179" t="s">
        <v>98</v>
      </c>
      <c r="HT49978" s="180" t="s">
        <v>99</v>
      </c>
      <c r="HU49978" s="180" t="s">
        <v>100</v>
      </c>
      <c r="HW49978" s="181" t="s">
        <v>101</v>
      </c>
    </row>
    <row r="49979" spans="216:231" x14ac:dyDescent="0.15">
      <c r="HH49979" s="194" t="s">
        <v>102</v>
      </c>
      <c r="HI49979" s="195" t="s">
        <v>103</v>
      </c>
      <c r="HJ49979" s="196" t="str">
        <f t="shared" si="7"/>
        <v>1H： ポスプロ</v>
      </c>
      <c r="HL49979" s="179" t="s">
        <v>104</v>
      </c>
      <c r="HT49979" s="180" t="s">
        <v>105</v>
      </c>
      <c r="HU49979" s="180" t="s">
        <v>106</v>
      </c>
      <c r="HW49979" s="181" t="s">
        <v>23</v>
      </c>
    </row>
    <row r="49980" spans="216:231" x14ac:dyDescent="0.15">
      <c r="HH49980" s="194" t="s">
        <v>107</v>
      </c>
      <c r="HI49980" s="195" t="s">
        <v>108</v>
      </c>
      <c r="HJ49980" s="196" t="str">
        <f t="shared" si="7"/>
        <v>1I： プリント</v>
      </c>
      <c r="HL49980" s="179" t="s">
        <v>109</v>
      </c>
      <c r="HT49980" s="180" t="s">
        <v>110</v>
      </c>
      <c r="HU49980" s="180" t="s">
        <v>111</v>
      </c>
      <c r="HW49980" s="181" t="s">
        <v>24</v>
      </c>
    </row>
    <row r="49981" spans="216:231" x14ac:dyDescent="0.15">
      <c r="HH49981" s="188" t="s">
        <v>322</v>
      </c>
      <c r="HI49981" s="189" t="s">
        <v>113</v>
      </c>
      <c r="HJ49981" s="190" t="str">
        <f t="shared" si="7"/>
        <v>T1： 新聞・雑誌広告製作</v>
      </c>
      <c r="HL49981" s="179" t="s">
        <v>114</v>
      </c>
      <c r="HP49981" s="4" t="s">
        <v>115</v>
      </c>
      <c r="HT49981" s="180" t="s">
        <v>116</v>
      </c>
      <c r="HU49981" s="180" t="s">
        <v>117</v>
      </c>
      <c r="HW49981" s="181" t="s">
        <v>118</v>
      </c>
    </row>
    <row r="49982" spans="216:231" ht="15" thickBot="1" x14ac:dyDescent="0.2">
      <c r="HH49982" s="194" t="s">
        <v>119</v>
      </c>
      <c r="HI49982" s="195" t="s">
        <v>120</v>
      </c>
      <c r="HJ49982" s="196" t="str">
        <f t="shared" si="7"/>
        <v>1L： ラジオＣＭ制作</v>
      </c>
      <c r="HL49982" s="179" t="s">
        <v>294</v>
      </c>
      <c r="HP49982" s="197" t="s">
        <v>122</v>
      </c>
      <c r="HQ49982" s="197" t="s">
        <v>123</v>
      </c>
      <c r="HR49982" s="197" t="s">
        <v>124</v>
      </c>
      <c r="HT49982" s="180" t="s">
        <v>125</v>
      </c>
      <c r="HU49982" s="180" t="s">
        <v>126</v>
      </c>
      <c r="HW49982" s="181" t="s">
        <v>127</v>
      </c>
    </row>
    <row r="49983" spans="216:231" ht="15" thickTop="1" x14ac:dyDescent="0.15">
      <c r="HH49983" s="194" t="s">
        <v>128</v>
      </c>
      <c r="HI49983" s="195" t="s">
        <v>129</v>
      </c>
      <c r="HJ49983" s="196" t="str">
        <f t="shared" si="7"/>
        <v>1M： コンテンツ制作（CI・VI・ﾛｺﾞ・ﾊﾟｯｹｰｼﾞ他）</v>
      </c>
      <c r="HL49983" s="179" t="s">
        <v>130</v>
      </c>
      <c r="HP49983" s="198"/>
      <c r="HQ49983" s="199" t="s">
        <v>323</v>
      </c>
      <c r="HR49983" s="200" t="str">
        <f>+HP49983&amp;"： "&amp;HQ49983</f>
        <v>： プロデュース</v>
      </c>
      <c r="HT49983" s="180" t="s">
        <v>132</v>
      </c>
      <c r="HU49983" s="180" t="s">
        <v>133</v>
      </c>
      <c r="HW49983" s="181" t="s">
        <v>22</v>
      </c>
    </row>
    <row r="49984" spans="216:231" x14ac:dyDescent="0.15">
      <c r="HH49984" s="194" t="s">
        <v>134</v>
      </c>
      <c r="HI49984" s="195" t="s">
        <v>135</v>
      </c>
      <c r="HJ49984" s="196" t="str">
        <f t="shared" si="7"/>
        <v>1N： チラシ制作</v>
      </c>
      <c r="HL49984" s="179" t="s">
        <v>136</v>
      </c>
      <c r="HP49984" s="201"/>
      <c r="HQ49984" s="180" t="s">
        <v>324</v>
      </c>
      <c r="HR49984" s="202" t="str">
        <f t="shared" ref="HR49984:HR49991" si="8">+HP49984&amp;"： "&amp;HQ49984</f>
        <v>： プランニング</v>
      </c>
      <c r="HT49984" s="180" t="s">
        <v>138</v>
      </c>
      <c r="HU49984" s="180" t="s">
        <v>139</v>
      </c>
    </row>
    <row r="49985" spans="216:229" x14ac:dyDescent="0.15">
      <c r="HH49985" s="194" t="s">
        <v>140</v>
      </c>
      <c r="HI49985" s="195" t="s">
        <v>141</v>
      </c>
      <c r="HJ49985" s="196" t="str">
        <f t="shared" si="7"/>
        <v>1P： 店頭ツール制作</v>
      </c>
      <c r="HL49985" s="179" t="s">
        <v>142</v>
      </c>
      <c r="HP49985" s="201"/>
      <c r="HQ49985" s="180" t="s">
        <v>325</v>
      </c>
      <c r="HR49985" s="202" t="str">
        <f t="shared" si="8"/>
        <v>： ディレクションＰＭ</v>
      </c>
      <c r="HT49985" s="180" t="s">
        <v>144</v>
      </c>
      <c r="HU49985" s="180" t="s">
        <v>145</v>
      </c>
    </row>
    <row r="49986" spans="216:229" x14ac:dyDescent="0.15">
      <c r="HH49986" s="194" t="s">
        <v>146</v>
      </c>
      <c r="HI49986" s="195" t="s">
        <v>147</v>
      </c>
      <c r="HJ49986" s="196" t="str">
        <f t="shared" si="7"/>
        <v>1Q： カタログ制作</v>
      </c>
      <c r="HL49986" s="179" t="s">
        <v>326</v>
      </c>
      <c r="HP49986" s="201"/>
      <c r="HQ49986" s="180" t="s">
        <v>327</v>
      </c>
      <c r="HR49986" s="202" t="str">
        <f t="shared" si="8"/>
        <v>： ＩＡ・ＵＩ・ＵＸ</v>
      </c>
      <c r="HT49986" s="180" t="s">
        <v>150</v>
      </c>
      <c r="HU49986" s="180" t="s">
        <v>151</v>
      </c>
    </row>
    <row r="49987" spans="216:229" x14ac:dyDescent="0.15">
      <c r="HH49987" s="194" t="s">
        <v>152</v>
      </c>
      <c r="HI49987" s="195" t="s">
        <v>153</v>
      </c>
      <c r="HJ49987" s="196" t="str">
        <f t="shared" si="7"/>
        <v>1R： ＤＭ制作</v>
      </c>
      <c r="HL49987" s="179" t="s">
        <v>154</v>
      </c>
      <c r="HP49987" s="201"/>
      <c r="HQ49987" s="180" t="s">
        <v>155</v>
      </c>
      <c r="HR49987" s="202" t="str">
        <f t="shared" si="8"/>
        <v>： ページ制作</v>
      </c>
      <c r="HT49987" s="180" t="s">
        <v>156</v>
      </c>
      <c r="HU49987" s="180" t="s">
        <v>157</v>
      </c>
    </row>
    <row r="49988" spans="216:229" x14ac:dyDescent="0.15">
      <c r="HH49988" s="203" t="s">
        <v>328</v>
      </c>
      <c r="HI49988" s="204" t="s">
        <v>159</v>
      </c>
      <c r="HJ49988" s="205" t="str">
        <f t="shared" si="7"/>
        <v>TB： アウトドアメディア制作</v>
      </c>
      <c r="HL49988" s="179" t="s">
        <v>160</v>
      </c>
      <c r="HP49988" s="201"/>
      <c r="HQ49988" s="180" t="s">
        <v>161</v>
      </c>
      <c r="HR49988" s="202" t="str">
        <f t="shared" si="8"/>
        <v>： システム開発</v>
      </c>
      <c r="HT49988" s="180"/>
      <c r="HU49988" s="180"/>
    </row>
    <row r="49989" spans="216:229" x14ac:dyDescent="0.15">
      <c r="HH49989" s="206" t="s">
        <v>162</v>
      </c>
      <c r="HI49989" s="207" t="s">
        <v>163</v>
      </c>
      <c r="HJ49989" s="208" t="str">
        <f t="shared" si="7"/>
        <v>T2： 通販メディア制作</v>
      </c>
      <c r="HL49989" s="179" t="s">
        <v>164</v>
      </c>
      <c r="HP49989" s="201"/>
      <c r="HQ49989" s="180" t="s">
        <v>165</v>
      </c>
      <c r="HR49989" s="202" t="str">
        <f t="shared" si="8"/>
        <v>： インフラ構築</v>
      </c>
      <c r="HT49989" s="180"/>
      <c r="HU49989" s="180"/>
    </row>
    <row r="49990" spans="216:229" ht="15" thickBot="1" x14ac:dyDescent="0.2">
      <c r="HH49990" s="188" t="s">
        <v>329</v>
      </c>
      <c r="HI49990" s="189" t="s">
        <v>167</v>
      </c>
      <c r="HJ49990" s="190" t="str">
        <f t="shared" si="7"/>
        <v>T3： 通販ＣＲＭツール制作</v>
      </c>
      <c r="HL49990" s="179"/>
      <c r="HP49990" s="209"/>
      <c r="HQ49990" s="210" t="s">
        <v>168</v>
      </c>
      <c r="HR49990" s="211" t="str">
        <f t="shared" si="8"/>
        <v>： 運用保守</v>
      </c>
      <c r="HT49990" s="180"/>
      <c r="HU49990" s="180"/>
    </row>
    <row r="49991" spans="216:229" ht="15.75" thickTop="1" thickBot="1" x14ac:dyDescent="0.2">
      <c r="HH49991" s="194" t="s">
        <v>330</v>
      </c>
      <c r="HI49991" s="195" t="s">
        <v>170</v>
      </c>
      <c r="HJ49991" s="196" t="str">
        <f t="shared" si="7"/>
        <v>8D： 販促イベント</v>
      </c>
      <c r="HL49991" s="179"/>
      <c r="HP49991" s="209"/>
      <c r="HQ49991" s="210" t="s">
        <v>22</v>
      </c>
      <c r="HR49991" s="212" t="str">
        <f t="shared" si="8"/>
        <v>： その他</v>
      </c>
      <c r="HT49991" s="180"/>
      <c r="HU49991" s="180"/>
    </row>
    <row r="49992" spans="216:229" ht="15" thickTop="1" x14ac:dyDescent="0.15">
      <c r="HH49992" s="194" t="s">
        <v>331</v>
      </c>
      <c r="HI49992" s="195" t="s">
        <v>172</v>
      </c>
      <c r="HJ49992" s="196" t="str">
        <f t="shared" si="7"/>
        <v>8E： 事業イベント</v>
      </c>
      <c r="HT49992" s="180"/>
      <c r="HU49992" s="180"/>
    </row>
    <row r="49993" spans="216:229" x14ac:dyDescent="0.15">
      <c r="HH49993" s="194" t="s">
        <v>332</v>
      </c>
      <c r="HI49993" s="195" t="s">
        <v>174</v>
      </c>
      <c r="HJ49993" s="196" t="str">
        <f t="shared" si="7"/>
        <v>8F： ＰＲ企画・ＰＲ実施活動</v>
      </c>
      <c r="HT49993" s="180"/>
      <c r="HU49993" s="180"/>
    </row>
    <row r="49994" spans="216:229" x14ac:dyDescent="0.15">
      <c r="HH49994" s="194" t="s">
        <v>333</v>
      </c>
      <c r="HI49994" s="195" t="s">
        <v>176</v>
      </c>
      <c r="HJ49994" s="196" t="str">
        <f t="shared" si="7"/>
        <v>8G： ＰＲ編集制作（PR誌、ﾑｯｸ誌他）</v>
      </c>
      <c r="HT49994" s="180"/>
      <c r="HU49994" s="180"/>
    </row>
    <row r="49995" spans="216:229" x14ac:dyDescent="0.15">
      <c r="HH49995" s="194" t="s">
        <v>334</v>
      </c>
      <c r="HI49995" s="195" t="s">
        <v>178</v>
      </c>
      <c r="HJ49995" s="196" t="str">
        <f t="shared" si="7"/>
        <v>8H： スペースデザイン</v>
      </c>
      <c r="HQ49995" s="213" t="s">
        <v>179</v>
      </c>
      <c r="HR49995" s="213" t="s">
        <v>115</v>
      </c>
      <c r="HT49995" s="180"/>
      <c r="HU49995" s="180"/>
    </row>
    <row r="49996" spans="216:229" x14ac:dyDescent="0.15">
      <c r="HH49996" s="194" t="s">
        <v>335</v>
      </c>
      <c r="HI49996" s="195" t="s">
        <v>181</v>
      </c>
      <c r="HJ49996" s="196" t="str">
        <f t="shared" si="7"/>
        <v>8I： プレミアム製作</v>
      </c>
      <c r="HQ49996" s="214" t="s">
        <v>336</v>
      </c>
      <c r="HR49996" s="214" t="s">
        <v>337</v>
      </c>
      <c r="HT49996" s="180"/>
      <c r="HU49996" s="180"/>
    </row>
    <row r="49997" spans="216:229" x14ac:dyDescent="0.15">
      <c r="HH49997" s="194" t="s">
        <v>304</v>
      </c>
      <c r="HI49997" s="195" t="s">
        <v>185</v>
      </c>
      <c r="HJ49997" s="196" t="str">
        <f t="shared" si="7"/>
        <v>8J： 事務局業務</v>
      </c>
      <c r="HQ49997" s="215" t="s">
        <v>186</v>
      </c>
      <c r="HR49997" s="215" t="s">
        <v>187</v>
      </c>
      <c r="HT49997" s="180"/>
      <c r="HU49997" s="180"/>
    </row>
    <row r="49998" spans="216:229" x14ac:dyDescent="0.15">
      <c r="HH49998" s="216" t="s">
        <v>338</v>
      </c>
      <c r="HI49998" s="217" t="s">
        <v>189</v>
      </c>
      <c r="HJ49998" s="218" t="str">
        <f t="shared" si="7"/>
        <v>T4： プロモーション企画・実施</v>
      </c>
      <c r="HQ49998" s="215" t="s">
        <v>186</v>
      </c>
      <c r="HR49998" s="215" t="s">
        <v>339</v>
      </c>
      <c r="HT49998" s="180"/>
      <c r="HU49998" s="180"/>
    </row>
    <row r="49999" spans="216:229" x14ac:dyDescent="0.15">
      <c r="HH49999" s="219" t="s">
        <v>305</v>
      </c>
      <c r="HI49999" s="220" t="s">
        <v>192</v>
      </c>
      <c r="HJ49999" s="221" t="str">
        <f t="shared" si="7"/>
        <v>T5： 調査企画・実施</v>
      </c>
      <c r="HQ49999" s="215" t="s">
        <v>186</v>
      </c>
      <c r="HR49999" s="215" t="s">
        <v>193</v>
      </c>
      <c r="HT49999" s="180"/>
      <c r="HU49999" s="180"/>
    </row>
    <row r="50000" spans="216:229" x14ac:dyDescent="0.15">
      <c r="HH50000" s="216" t="s">
        <v>340</v>
      </c>
      <c r="HI50000" s="217" t="s">
        <v>195</v>
      </c>
      <c r="HJ50000" s="218" t="str">
        <f t="shared" si="7"/>
        <v>T6： Ｗeb制作</v>
      </c>
      <c r="HQ50000" s="215" t="s">
        <v>186</v>
      </c>
      <c r="HR50000" s="215" t="s">
        <v>196</v>
      </c>
      <c r="HT50000" s="180"/>
      <c r="HU50000" s="180"/>
    </row>
    <row r="50001" spans="216:229" x14ac:dyDescent="0.15">
      <c r="HH50001" s="222" t="s">
        <v>341</v>
      </c>
      <c r="HI50001" s="222" t="s">
        <v>198</v>
      </c>
      <c r="HJ50001" s="223" t="str">
        <f t="shared" si="7"/>
        <v>TA： モバイル制作</v>
      </c>
      <c r="HQ50001" s="215" t="s">
        <v>186</v>
      </c>
      <c r="HR50001" s="215" t="s">
        <v>199</v>
      </c>
      <c r="HT50001" s="180"/>
      <c r="HU50001" s="180"/>
    </row>
    <row r="50002" spans="216:229" x14ac:dyDescent="0.15">
      <c r="HH50002" s="224" t="s">
        <v>200</v>
      </c>
      <c r="HI50002" s="225" t="s">
        <v>201</v>
      </c>
      <c r="HJ50002" s="226" t="str">
        <f t="shared" si="7"/>
        <v>NG： 新聞</v>
      </c>
      <c r="HQ50002" s="215" t="s">
        <v>186</v>
      </c>
      <c r="HR50002" s="215" t="s">
        <v>202</v>
      </c>
      <c r="HT50002" s="180"/>
      <c r="HU50002" s="180"/>
    </row>
    <row r="50003" spans="216:229" x14ac:dyDescent="0.15">
      <c r="HH50003" s="194" t="s">
        <v>203</v>
      </c>
      <c r="HI50003" s="195" t="s">
        <v>204</v>
      </c>
      <c r="HJ50003" s="227" t="str">
        <f t="shared" si="7"/>
        <v>NH： 雑誌</v>
      </c>
      <c r="HQ50003" s="228" t="s">
        <v>186</v>
      </c>
      <c r="HR50003" s="228" t="s">
        <v>22</v>
      </c>
      <c r="HT50003" s="180"/>
      <c r="HU50003" s="180"/>
    </row>
    <row r="50004" spans="216:229" x14ac:dyDescent="0.15">
      <c r="HH50004" s="194" t="s">
        <v>205</v>
      </c>
      <c r="HI50004" s="195" t="s">
        <v>206</v>
      </c>
      <c r="HJ50004" s="196" t="str">
        <f t="shared" si="7"/>
        <v>NI： ラジオ</v>
      </c>
      <c r="HQ50004" s="214" t="s">
        <v>342</v>
      </c>
      <c r="HR50004" s="214" t="s">
        <v>343</v>
      </c>
      <c r="HT50004" s="180"/>
      <c r="HU50004" s="180"/>
    </row>
    <row r="50005" spans="216:229" x14ac:dyDescent="0.15">
      <c r="HH50005" s="194" t="s">
        <v>209</v>
      </c>
      <c r="HI50005" s="195" t="s">
        <v>210</v>
      </c>
      <c r="HJ50005" s="196" t="str">
        <f t="shared" si="7"/>
        <v>NJ： テレビ</v>
      </c>
      <c r="HQ50005" s="215" t="s">
        <v>207</v>
      </c>
      <c r="HR50005" s="215" t="s">
        <v>344</v>
      </c>
      <c r="HT50005" s="180"/>
      <c r="HU50005" s="180"/>
    </row>
    <row r="50006" spans="216:229" x14ac:dyDescent="0.15">
      <c r="HH50006" s="194" t="s">
        <v>213</v>
      </c>
      <c r="HI50006" s="195" t="s">
        <v>214</v>
      </c>
      <c r="HJ50006" s="196" t="str">
        <f t="shared" si="7"/>
        <v>NK： アウトドアメディア</v>
      </c>
      <c r="HQ50006" s="215" t="s">
        <v>345</v>
      </c>
      <c r="HR50006" s="215" t="s">
        <v>215</v>
      </c>
      <c r="HT50006" s="180"/>
      <c r="HU50006" s="180"/>
    </row>
    <row r="50007" spans="216:229" x14ac:dyDescent="0.15">
      <c r="HH50007" s="194" t="s">
        <v>216</v>
      </c>
      <c r="HI50007" s="195" t="s">
        <v>217</v>
      </c>
      <c r="HJ50007" s="196" t="str">
        <f t="shared" si="7"/>
        <v>NL： Ｉメディア</v>
      </c>
      <c r="HQ50007" s="215" t="s">
        <v>346</v>
      </c>
      <c r="HR50007" s="215" t="s">
        <v>218</v>
      </c>
    </row>
    <row r="50008" spans="216:229" x14ac:dyDescent="0.15">
      <c r="HH50008" s="194" t="s">
        <v>219</v>
      </c>
      <c r="HI50008" s="195" t="s">
        <v>220</v>
      </c>
      <c r="HJ50008" s="196" t="str">
        <f t="shared" si="7"/>
        <v>NM： その他メディア</v>
      </c>
      <c r="HQ50008" s="228" t="s">
        <v>345</v>
      </c>
      <c r="HR50008" s="228" t="s">
        <v>22</v>
      </c>
    </row>
    <row r="50009" spans="216:229" x14ac:dyDescent="0.15">
      <c r="HH50009" s="194" t="s">
        <v>221</v>
      </c>
      <c r="HI50009" s="195" t="s">
        <v>222</v>
      </c>
      <c r="HJ50009" s="196" t="str">
        <f t="shared" si="7"/>
        <v>NN： システム企画・プロデュース</v>
      </c>
      <c r="HQ50009" s="214" t="s">
        <v>347</v>
      </c>
      <c r="HR50009" s="214" t="s">
        <v>224</v>
      </c>
    </row>
    <row r="50010" spans="216:229" x14ac:dyDescent="0.15">
      <c r="HH50010" s="194" t="s">
        <v>225</v>
      </c>
      <c r="HI50010" s="195" t="s">
        <v>226</v>
      </c>
      <c r="HJ50010" s="196" t="str">
        <f t="shared" si="7"/>
        <v>NP： 印刷</v>
      </c>
      <c r="HQ50010" s="215" t="s">
        <v>348</v>
      </c>
      <c r="HR50010" s="215" t="s">
        <v>228</v>
      </c>
    </row>
    <row r="50011" spans="216:229" x14ac:dyDescent="0.15">
      <c r="HH50011" s="194" t="s">
        <v>229</v>
      </c>
      <c r="HI50011" s="195" t="s">
        <v>349</v>
      </c>
      <c r="HJ50011" s="196" t="str">
        <f t="shared" si="7"/>
        <v>NQ： 什器・ディスプレイ製作</v>
      </c>
      <c r="HQ50011" s="215" t="s">
        <v>350</v>
      </c>
      <c r="HR50011" s="215" t="s">
        <v>351</v>
      </c>
    </row>
    <row r="50012" spans="216:229" x14ac:dyDescent="0.15">
      <c r="HH50012" s="206" t="s">
        <v>232</v>
      </c>
      <c r="HI50012" s="207" t="s">
        <v>233</v>
      </c>
      <c r="HJ50012" s="208" t="str">
        <f t="shared" si="7"/>
        <v>NW： 新聞製版</v>
      </c>
      <c r="HQ50012" s="228" t="s">
        <v>352</v>
      </c>
      <c r="HR50012" s="228" t="s">
        <v>22</v>
      </c>
    </row>
    <row r="50013" spans="216:229" x14ac:dyDescent="0.15">
      <c r="HH50013" s="188" t="s">
        <v>234</v>
      </c>
      <c r="HI50013" s="189" t="s">
        <v>235</v>
      </c>
      <c r="HJ50013" s="190" t="str">
        <f t="shared" si="7"/>
        <v>NX： 雑誌製版</v>
      </c>
    </row>
    <row r="50014" spans="216:229" x14ac:dyDescent="0.15">
      <c r="HH50014" s="188" t="s">
        <v>236</v>
      </c>
      <c r="HI50014" s="189" t="s">
        <v>237</v>
      </c>
      <c r="HJ50014" s="190" t="str">
        <f t="shared" si="7"/>
        <v>NY： ＳＰ製版（ＤＴＰ・画像処理・出力）</v>
      </c>
    </row>
    <row r="50015" spans="216:229" x14ac:dyDescent="0.15">
      <c r="HH50015" s="229" t="s">
        <v>238</v>
      </c>
      <c r="HI50015" s="226" t="s">
        <v>239</v>
      </c>
      <c r="HJ50015" s="230" t="str">
        <f t="shared" si="7"/>
        <v>NZ： データチェックサービス</v>
      </c>
    </row>
    <row r="50016" spans="216:229" x14ac:dyDescent="0.15">
      <c r="HH50016" s="231" t="s">
        <v>285</v>
      </c>
      <c r="HI50016" s="232" t="s">
        <v>241</v>
      </c>
      <c r="HJ50016" s="187" t="str">
        <f t="shared" si="7"/>
        <v>N1： 製版・送稿業務委託</v>
      </c>
    </row>
    <row r="50017" spans="216:218" x14ac:dyDescent="0.15">
      <c r="HH50017" s="188" t="s">
        <v>242</v>
      </c>
      <c r="HI50017" s="189" t="s">
        <v>243</v>
      </c>
      <c r="HJ50017" s="190" t="str">
        <f t="shared" si="7"/>
        <v>N3： 出演料</v>
      </c>
    </row>
    <row r="50018" spans="216:218" x14ac:dyDescent="0.15">
      <c r="HH50018" s="226" t="s">
        <v>244</v>
      </c>
      <c r="HI50018" s="226" t="s">
        <v>245</v>
      </c>
      <c r="HJ50018" s="226" t="str">
        <f t="shared" si="7"/>
        <v>N4： フィー</v>
      </c>
    </row>
    <row r="50019" spans="216:218" x14ac:dyDescent="0.15">
      <c r="HH50019" s="233" t="s">
        <v>246</v>
      </c>
      <c r="HI50019" s="233" t="s">
        <v>247</v>
      </c>
      <c r="HJ50019" s="233" t="str">
        <f t="shared" si="7"/>
        <v>T9： プレゼン（CM以外)</v>
      </c>
    </row>
  </sheetData>
  <sheetProtection formatCells="0" formatColumns="0" formatRows="0" insertRows="0" deleteRows="0" autoFilter="0"/>
  <mergeCells count="18">
    <mergeCell ref="N65:N66"/>
    <mergeCell ref="O65:O66"/>
    <mergeCell ref="C69:D69"/>
    <mergeCell ref="B2:O2"/>
    <mergeCell ref="C14:D14"/>
    <mergeCell ref="E14:G14"/>
    <mergeCell ref="H14:J14"/>
    <mergeCell ref="K14:L14"/>
    <mergeCell ref="E69:G69"/>
    <mergeCell ref="H69:J69"/>
    <mergeCell ref="K69:L69"/>
    <mergeCell ref="B3:F3"/>
    <mergeCell ref="C6:I6"/>
    <mergeCell ref="C79:D79"/>
    <mergeCell ref="B65:B66"/>
    <mergeCell ref="C65:D66"/>
    <mergeCell ref="E65:G66"/>
    <mergeCell ref="H65:J66"/>
  </mergeCells>
  <phoneticPr fontId="3"/>
  <dataValidations count="1">
    <dataValidation type="list" allowBlank="1" showInputMessage="1" showErrorMessage="1" sqref="C16" xr:uid="{00000000-0002-0000-0300-000000000000}">
      <formula1>$HW$49970:$HW$49983</formula1>
    </dataValidation>
  </dataValidations>
  <printOptions horizontalCentered="1"/>
  <pageMargins left="0.23622047244094491" right="0.23622047244094491" top="0.47244094488188981" bottom="0.47244094488188981" header="0.27559055118110237" footer="0.31496062992125984"/>
  <pageSetup paperSize="9" scale="5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U50027"/>
  <sheetViews>
    <sheetView tabSelected="1" view="pageBreakPreview" zoomScale="70" zoomScaleNormal="100" zoomScaleSheetLayoutView="70" workbookViewId="0">
      <selection activeCell="C8" sqref="C8"/>
    </sheetView>
  </sheetViews>
  <sheetFormatPr defaultRowHeight="14.25" x14ac:dyDescent="0.15"/>
  <cols>
    <col min="1" max="1" width="2.375" style="1" customWidth="1"/>
    <col min="2" max="2" width="11.625" style="2" customWidth="1"/>
    <col min="3" max="3" width="10.875" style="2" customWidth="1"/>
    <col min="4" max="4" width="9.75" style="2" customWidth="1"/>
    <col min="5" max="5" width="58.125" style="2" customWidth="1"/>
    <col min="6" max="6" width="33" style="2" customWidth="1"/>
    <col min="7" max="7" width="7.25" style="2" customWidth="1"/>
    <col min="8" max="8" width="4.375" style="2" customWidth="1"/>
    <col min="9" max="9" width="11.75" style="2" customWidth="1"/>
    <col min="10" max="10" width="15.875" style="2" customWidth="1"/>
    <col min="11" max="11" width="50.125" style="2" customWidth="1"/>
    <col min="12" max="223" width="9" style="4"/>
    <col min="224" max="224" width="34.625" style="4" bestFit="1" customWidth="1"/>
    <col min="225" max="226" width="9" style="4"/>
    <col min="227" max="227" width="24.75" style="4" bestFit="1" customWidth="1"/>
    <col min="228" max="16384" width="9" style="4"/>
  </cols>
  <sheetData>
    <row r="1" spans="2:11" x14ac:dyDescent="0.15">
      <c r="K1" s="234" t="s">
        <v>395</v>
      </c>
    </row>
    <row r="2" spans="2:11" ht="21" x14ac:dyDescent="0.15">
      <c r="B2" s="518" t="s">
        <v>0</v>
      </c>
      <c r="C2" s="518"/>
      <c r="D2" s="518"/>
      <c r="E2" s="518"/>
      <c r="F2" s="518"/>
      <c r="G2" s="518"/>
      <c r="H2" s="518"/>
      <c r="I2" s="518"/>
      <c r="J2" s="518"/>
      <c r="K2" s="518"/>
    </row>
    <row r="3" spans="2:11" ht="25.5" x14ac:dyDescent="0.25">
      <c r="B3" s="505" t="s">
        <v>388</v>
      </c>
      <c r="C3" s="5"/>
      <c r="D3" s="5"/>
      <c r="E3" s="5"/>
      <c r="F3" s="441"/>
      <c r="G3" s="7"/>
      <c r="H3" s="8"/>
      <c r="I3" s="11"/>
      <c r="J3" s="16"/>
      <c r="K3" s="318" t="s">
        <v>1</v>
      </c>
    </row>
    <row r="4" spans="2:11" ht="19.5" thickBot="1" x14ac:dyDescent="0.25">
      <c r="B4" s="12"/>
      <c r="C4" s="13"/>
      <c r="D4" s="13"/>
      <c r="E4" s="13"/>
      <c r="F4" s="13"/>
      <c r="G4" s="7"/>
      <c r="H4" s="9"/>
      <c r="I4" s="14"/>
      <c r="J4" s="15"/>
      <c r="K4" s="318"/>
    </row>
    <row r="5" spans="2:11" ht="15.75" thickTop="1" thickBot="1" x14ac:dyDescent="0.2">
      <c r="B5" s="1"/>
      <c r="C5" s="1"/>
      <c r="D5" s="1"/>
      <c r="E5" s="1"/>
      <c r="F5" s="1"/>
      <c r="G5" s="17"/>
      <c r="H5" s="547" t="s">
        <v>357</v>
      </c>
      <c r="I5" s="548"/>
      <c r="J5" s="504">
        <f>SUM(J96)</f>
        <v>0</v>
      </c>
      <c r="K5" s="319"/>
    </row>
    <row r="6" spans="2:11" ht="14.25" customHeight="1" thickTop="1" x14ac:dyDescent="0.15">
      <c r="B6" s="19" t="s">
        <v>382</v>
      </c>
      <c r="C6" s="550" t="s">
        <v>390</v>
      </c>
      <c r="D6" s="550"/>
      <c r="E6" s="551"/>
      <c r="F6" s="17"/>
      <c r="H6" s="17"/>
      <c r="I6" s="497"/>
      <c r="J6" s="3"/>
      <c r="K6" s="319" t="s">
        <v>3</v>
      </c>
    </row>
    <row r="7" spans="2:11" x14ac:dyDescent="0.15">
      <c r="B7" s="24"/>
      <c r="C7" s="1" t="s">
        <v>398</v>
      </c>
      <c r="D7" s="1"/>
      <c r="E7" s="443"/>
      <c r="F7" s="17"/>
      <c r="H7" s="549" t="s">
        <v>358</v>
      </c>
      <c r="I7" s="498" t="s">
        <v>5</v>
      </c>
      <c r="J7" s="499">
        <f>SUM(J97)</f>
        <v>0</v>
      </c>
      <c r="K7" s="318"/>
    </row>
    <row r="8" spans="2:11" ht="15" thickBot="1" x14ac:dyDescent="0.2">
      <c r="B8" s="26"/>
      <c r="C8" s="27"/>
      <c r="D8" s="27"/>
      <c r="E8" s="444"/>
      <c r="F8" s="17"/>
      <c r="H8" s="549"/>
      <c r="I8" s="498" t="s">
        <v>8</v>
      </c>
      <c r="J8" s="499">
        <f>SUM(J98)</f>
        <v>0</v>
      </c>
      <c r="K8" s="318" t="s">
        <v>6</v>
      </c>
    </row>
    <row r="9" spans="2:11" x14ac:dyDescent="0.15">
      <c r="B9" s="1"/>
      <c r="C9" s="1"/>
      <c r="D9" s="1"/>
      <c r="E9" s="1"/>
      <c r="F9" s="1"/>
      <c r="J9" s="442"/>
      <c r="K9" s="320"/>
    </row>
    <row r="10" spans="2:11" ht="15" customHeight="1" x14ac:dyDescent="0.15">
      <c r="B10" s="36"/>
      <c r="C10" s="36"/>
      <c r="D10" s="36"/>
      <c r="E10" s="36"/>
      <c r="F10" s="1"/>
      <c r="J10" s="17"/>
      <c r="K10" s="320" t="s">
        <v>10</v>
      </c>
    </row>
    <row r="11" spans="2:11" ht="15" customHeight="1" x14ac:dyDescent="0.15">
      <c r="B11" s="36"/>
      <c r="C11" s="38"/>
      <c r="D11" s="36"/>
      <c r="E11" s="36"/>
      <c r="F11" s="1"/>
      <c r="J11" s="17"/>
      <c r="K11" s="319" t="s">
        <v>11</v>
      </c>
    </row>
    <row r="12" spans="2:11" ht="15" customHeight="1" x14ac:dyDescent="0.15">
      <c r="B12" s="40"/>
      <c r="C12" s="36"/>
      <c r="D12" s="36"/>
      <c r="E12" s="36"/>
      <c r="F12" s="1"/>
      <c r="J12" s="17"/>
      <c r="K12" s="321" t="s">
        <v>12</v>
      </c>
    </row>
    <row r="13" spans="2:11" ht="15" customHeight="1" x14ac:dyDescent="0.15">
      <c r="B13" s="40"/>
      <c r="C13" s="38"/>
      <c r="D13" s="36"/>
      <c r="E13" s="36"/>
      <c r="F13" s="1"/>
      <c r="G13" s="503"/>
      <c r="H13" s="503"/>
      <c r="I13" s="503"/>
      <c r="J13" s="501"/>
      <c r="K13" s="502" t="s">
        <v>13</v>
      </c>
    </row>
    <row r="14" spans="2:11" ht="15" customHeight="1" x14ac:dyDescent="0.15">
      <c r="B14" s="331" t="s">
        <v>359</v>
      </c>
      <c r="C14" s="331"/>
      <c r="D14" s="494"/>
      <c r="E14" s="494"/>
      <c r="F14" s="344"/>
      <c r="G14" s="381"/>
      <c r="H14" s="382"/>
      <c r="I14" s="384"/>
      <c r="J14" s="385"/>
      <c r="K14" s="387"/>
    </row>
    <row r="15" spans="2:11" ht="15" customHeight="1" x14ac:dyDescent="0.15">
      <c r="B15" s="357" t="s">
        <v>24</v>
      </c>
      <c r="C15" s="357"/>
      <c r="D15" s="495"/>
      <c r="E15" s="495"/>
      <c r="F15" s="358"/>
      <c r="G15" s="350"/>
      <c r="H15" s="351"/>
      <c r="I15" s="353"/>
      <c r="J15" s="354"/>
      <c r="K15" s="437"/>
    </row>
    <row r="16" spans="2:11" ht="15" customHeight="1" x14ac:dyDescent="0.15">
      <c r="B16" s="445" t="s">
        <v>360</v>
      </c>
      <c r="C16" s="445" t="s">
        <v>361</v>
      </c>
      <c r="D16" s="445" t="s">
        <v>362</v>
      </c>
      <c r="E16" s="42" t="s">
        <v>363</v>
      </c>
      <c r="F16" s="42" t="s">
        <v>364</v>
      </c>
      <c r="G16" s="524" t="s">
        <v>369</v>
      </c>
      <c r="H16" s="525"/>
      <c r="I16" s="496" t="s">
        <v>368</v>
      </c>
      <c r="J16" s="43" t="s">
        <v>18</v>
      </c>
      <c r="K16" s="42" t="s">
        <v>20</v>
      </c>
    </row>
    <row r="17" spans="2:11" x14ac:dyDescent="0.15">
      <c r="B17" s="446" t="s">
        <v>371</v>
      </c>
      <c r="C17" s="447"/>
      <c r="D17" s="448" t="s">
        <v>374</v>
      </c>
      <c r="E17" s="453"/>
      <c r="F17" s="449"/>
      <c r="G17" s="50"/>
      <c r="H17" s="51" t="s">
        <v>377</v>
      </c>
      <c r="I17" s="450"/>
      <c r="J17" s="450">
        <f>G17*I17</f>
        <v>0</v>
      </c>
      <c r="K17" s="451"/>
    </row>
    <row r="18" spans="2:11" x14ac:dyDescent="0.15">
      <c r="B18" s="446"/>
      <c r="C18" s="452"/>
      <c r="D18" s="448"/>
      <c r="F18" s="454"/>
      <c r="G18" s="50"/>
      <c r="H18" s="52"/>
      <c r="I18" s="450"/>
      <c r="J18" s="450">
        <f t="shared" ref="J18:J81" si="0">G18*I18</f>
        <v>0</v>
      </c>
      <c r="K18" s="456"/>
    </row>
    <row r="19" spans="2:11" x14ac:dyDescent="0.15">
      <c r="B19" s="446"/>
      <c r="C19" s="452"/>
      <c r="D19" s="448"/>
      <c r="E19" s="453"/>
      <c r="F19" s="454"/>
      <c r="G19" s="50"/>
      <c r="H19" s="52"/>
      <c r="I19" s="450"/>
      <c r="J19" s="450">
        <f t="shared" si="0"/>
        <v>0</v>
      </c>
      <c r="K19" s="456"/>
    </row>
    <row r="20" spans="2:11" x14ac:dyDescent="0.15">
      <c r="B20" s="446"/>
      <c r="C20" s="452"/>
      <c r="D20" s="448"/>
      <c r="E20" s="453"/>
      <c r="F20" s="454"/>
      <c r="G20" s="50"/>
      <c r="H20" s="52"/>
      <c r="I20" s="450"/>
      <c r="J20" s="450">
        <f t="shared" si="0"/>
        <v>0</v>
      </c>
      <c r="K20" s="456"/>
    </row>
    <row r="21" spans="2:11" x14ac:dyDescent="0.15">
      <c r="B21" s="446"/>
      <c r="C21" s="452"/>
      <c r="D21" s="448"/>
      <c r="E21" s="453"/>
      <c r="F21" s="454"/>
      <c r="G21" s="50"/>
      <c r="H21" s="52"/>
      <c r="I21" s="450"/>
      <c r="J21" s="450">
        <f t="shared" si="0"/>
        <v>0</v>
      </c>
      <c r="K21" s="456"/>
    </row>
    <row r="22" spans="2:11" x14ac:dyDescent="0.15">
      <c r="B22" s="446"/>
      <c r="C22" s="452"/>
      <c r="D22" s="448"/>
      <c r="E22" s="453"/>
      <c r="F22" s="454"/>
      <c r="G22" s="50"/>
      <c r="H22" s="52"/>
      <c r="I22" s="450"/>
      <c r="J22" s="450">
        <f t="shared" si="0"/>
        <v>0</v>
      </c>
      <c r="K22" s="456"/>
    </row>
    <row r="23" spans="2:11" x14ac:dyDescent="0.15">
      <c r="B23" s="446"/>
      <c r="C23" s="452"/>
      <c r="D23" s="448"/>
      <c r="E23" s="453"/>
      <c r="F23" s="454"/>
      <c r="G23" s="50"/>
      <c r="H23" s="52"/>
      <c r="I23" s="450"/>
      <c r="J23" s="450">
        <f t="shared" si="0"/>
        <v>0</v>
      </c>
      <c r="K23" s="456"/>
    </row>
    <row r="24" spans="2:11" x14ac:dyDescent="0.15">
      <c r="B24" s="446"/>
      <c r="C24" s="452"/>
      <c r="D24" s="448"/>
      <c r="E24" s="453"/>
      <c r="F24" s="454"/>
      <c r="G24" s="50"/>
      <c r="H24" s="52"/>
      <c r="I24" s="450"/>
      <c r="J24" s="450">
        <f t="shared" si="0"/>
        <v>0</v>
      </c>
      <c r="K24" s="456"/>
    </row>
    <row r="25" spans="2:11" x14ac:dyDescent="0.15">
      <c r="B25" s="446"/>
      <c r="C25" s="452"/>
      <c r="D25" s="448"/>
      <c r="E25" s="453"/>
      <c r="F25" s="454"/>
      <c r="G25" s="50"/>
      <c r="H25" s="52"/>
      <c r="I25" s="450"/>
      <c r="J25" s="450">
        <f t="shared" si="0"/>
        <v>0</v>
      </c>
      <c r="K25" s="456"/>
    </row>
    <row r="26" spans="2:11" x14ac:dyDescent="0.15">
      <c r="B26" s="446"/>
      <c r="C26" s="452"/>
      <c r="D26" s="448"/>
      <c r="E26" s="453"/>
      <c r="F26" s="454"/>
      <c r="G26" s="50"/>
      <c r="H26" s="52"/>
      <c r="I26" s="450"/>
      <c r="J26" s="450">
        <f t="shared" si="0"/>
        <v>0</v>
      </c>
      <c r="K26" s="456"/>
    </row>
    <row r="27" spans="2:11" x14ac:dyDescent="0.15">
      <c r="B27" s="446"/>
      <c r="C27" s="452"/>
      <c r="D27" s="448"/>
      <c r="E27" s="453"/>
      <c r="F27" s="454"/>
      <c r="G27" s="50"/>
      <c r="H27" s="52"/>
      <c r="I27" s="450"/>
      <c r="J27" s="450">
        <f t="shared" si="0"/>
        <v>0</v>
      </c>
      <c r="K27" s="456"/>
    </row>
    <row r="28" spans="2:11" x14ac:dyDescent="0.15">
      <c r="B28" s="446"/>
      <c r="C28" s="452"/>
      <c r="D28" s="448"/>
      <c r="E28" s="457"/>
      <c r="F28" s="454"/>
      <c r="G28" s="50"/>
      <c r="H28" s="52"/>
      <c r="I28" s="450"/>
      <c r="J28" s="450">
        <f t="shared" si="0"/>
        <v>0</v>
      </c>
      <c r="K28" s="456"/>
    </row>
    <row r="29" spans="2:11" x14ac:dyDescent="0.15">
      <c r="B29" s="446"/>
      <c r="C29" s="452"/>
      <c r="D29" s="448"/>
      <c r="E29" s="458"/>
      <c r="F29" s="454"/>
      <c r="G29" s="50"/>
      <c r="H29" s="52"/>
      <c r="I29" s="450"/>
      <c r="J29" s="450">
        <f t="shared" si="0"/>
        <v>0</v>
      </c>
      <c r="K29" s="456"/>
    </row>
    <row r="30" spans="2:11" x14ac:dyDescent="0.15">
      <c r="B30" s="446"/>
      <c r="C30" s="452"/>
      <c r="D30" s="448"/>
      <c r="E30" s="458"/>
      <c r="F30" s="454"/>
      <c r="G30" s="50"/>
      <c r="H30" s="52"/>
      <c r="I30" s="450"/>
      <c r="J30" s="450">
        <f t="shared" si="0"/>
        <v>0</v>
      </c>
      <c r="K30" s="456"/>
    </row>
    <row r="31" spans="2:11" x14ac:dyDescent="0.15">
      <c r="B31" s="446"/>
      <c r="C31" s="452"/>
      <c r="D31" s="448"/>
      <c r="E31" s="453"/>
      <c r="F31" s="454"/>
      <c r="G31" s="50"/>
      <c r="H31" s="52"/>
      <c r="I31" s="450"/>
      <c r="J31" s="450">
        <f t="shared" si="0"/>
        <v>0</v>
      </c>
      <c r="K31" s="456"/>
    </row>
    <row r="32" spans="2:11" x14ac:dyDescent="0.15">
      <c r="B32" s="446"/>
      <c r="C32" s="452"/>
      <c r="D32" s="448"/>
      <c r="E32" s="453"/>
      <c r="F32" s="454"/>
      <c r="G32" s="50"/>
      <c r="H32" s="52"/>
      <c r="I32" s="450"/>
      <c r="J32" s="450">
        <f t="shared" si="0"/>
        <v>0</v>
      </c>
      <c r="K32" s="456"/>
    </row>
    <row r="33" spans="2:11" x14ac:dyDescent="0.15">
      <c r="B33" s="446"/>
      <c r="C33" s="452"/>
      <c r="D33" s="448"/>
      <c r="E33" s="453"/>
      <c r="F33" s="454"/>
      <c r="G33" s="50"/>
      <c r="H33" s="52"/>
      <c r="I33" s="450"/>
      <c r="J33" s="450">
        <f t="shared" si="0"/>
        <v>0</v>
      </c>
      <c r="K33" s="456"/>
    </row>
    <row r="34" spans="2:11" x14ac:dyDescent="0.15">
      <c r="B34" s="446"/>
      <c r="C34" s="452"/>
      <c r="D34" s="448"/>
      <c r="E34" s="453"/>
      <c r="F34" s="454"/>
      <c r="G34" s="50"/>
      <c r="H34" s="52"/>
      <c r="I34" s="450"/>
      <c r="J34" s="450">
        <f t="shared" si="0"/>
        <v>0</v>
      </c>
      <c r="K34" s="456"/>
    </row>
    <row r="35" spans="2:11" x14ac:dyDescent="0.15">
      <c r="B35" s="446"/>
      <c r="C35" s="452"/>
      <c r="D35" s="448"/>
      <c r="E35" s="453"/>
      <c r="F35" s="459"/>
      <c r="G35" s="50"/>
      <c r="H35" s="52"/>
      <c r="I35" s="450"/>
      <c r="J35" s="450">
        <f t="shared" si="0"/>
        <v>0</v>
      </c>
      <c r="K35" s="456"/>
    </row>
    <row r="36" spans="2:11" x14ac:dyDescent="0.15">
      <c r="B36" s="446"/>
      <c r="C36" s="452"/>
      <c r="D36" s="448"/>
      <c r="E36" s="453"/>
      <c r="F36" s="459"/>
      <c r="G36" s="50"/>
      <c r="H36" s="52"/>
      <c r="I36" s="450"/>
      <c r="J36" s="450">
        <f t="shared" si="0"/>
        <v>0</v>
      </c>
      <c r="K36" s="456"/>
    </row>
    <row r="37" spans="2:11" x14ac:dyDescent="0.15">
      <c r="B37" s="446"/>
      <c r="C37" s="452"/>
      <c r="D37" s="448"/>
      <c r="E37" s="453"/>
      <c r="F37" s="454"/>
      <c r="G37" s="50"/>
      <c r="H37" s="52"/>
      <c r="I37" s="450"/>
      <c r="J37" s="450">
        <f t="shared" si="0"/>
        <v>0</v>
      </c>
      <c r="K37" s="456"/>
    </row>
    <row r="38" spans="2:11" x14ac:dyDescent="0.15">
      <c r="B38" s="446"/>
      <c r="C38" s="452"/>
      <c r="D38" s="448"/>
      <c r="E38" s="453"/>
      <c r="F38" s="454"/>
      <c r="G38" s="50"/>
      <c r="H38" s="52"/>
      <c r="I38" s="450"/>
      <c r="J38" s="450">
        <f t="shared" si="0"/>
        <v>0</v>
      </c>
      <c r="K38" s="456"/>
    </row>
    <row r="39" spans="2:11" x14ac:dyDescent="0.15">
      <c r="B39" s="446"/>
      <c r="C39" s="452"/>
      <c r="D39" s="448"/>
      <c r="E39" s="453"/>
      <c r="F39" s="454"/>
      <c r="G39" s="50"/>
      <c r="H39" s="52"/>
      <c r="I39" s="450"/>
      <c r="J39" s="450">
        <f t="shared" si="0"/>
        <v>0</v>
      </c>
      <c r="K39" s="456"/>
    </row>
    <row r="40" spans="2:11" x14ac:dyDescent="0.15">
      <c r="B40" s="446"/>
      <c r="C40" s="452"/>
      <c r="D40" s="448"/>
      <c r="E40" s="453"/>
      <c r="F40" s="454"/>
      <c r="G40" s="50"/>
      <c r="H40" s="52"/>
      <c r="I40" s="450"/>
      <c r="J40" s="450">
        <f t="shared" si="0"/>
        <v>0</v>
      </c>
      <c r="K40" s="456"/>
    </row>
    <row r="41" spans="2:11" x14ac:dyDescent="0.15">
      <c r="B41" s="446"/>
      <c r="C41" s="452"/>
      <c r="D41" s="448"/>
      <c r="E41" s="457"/>
      <c r="F41" s="454"/>
      <c r="G41" s="50"/>
      <c r="H41" s="52"/>
      <c r="I41" s="450"/>
      <c r="J41" s="450">
        <f t="shared" si="0"/>
        <v>0</v>
      </c>
      <c r="K41" s="456"/>
    </row>
    <row r="42" spans="2:11" x14ac:dyDescent="0.15">
      <c r="B42" s="446"/>
      <c r="C42" s="452"/>
      <c r="D42" s="448"/>
      <c r="E42" s="457"/>
      <c r="F42" s="454"/>
      <c r="G42" s="50"/>
      <c r="H42" s="52"/>
      <c r="I42" s="450"/>
      <c r="J42" s="450">
        <f t="shared" si="0"/>
        <v>0</v>
      </c>
      <c r="K42" s="456"/>
    </row>
    <row r="43" spans="2:11" x14ac:dyDescent="0.15">
      <c r="B43" s="446"/>
      <c r="C43" s="452"/>
      <c r="D43" s="448"/>
      <c r="E43" s="457"/>
      <c r="F43" s="454"/>
      <c r="G43" s="50"/>
      <c r="H43" s="52"/>
      <c r="I43" s="450"/>
      <c r="J43" s="450">
        <f t="shared" si="0"/>
        <v>0</v>
      </c>
      <c r="K43" s="456"/>
    </row>
    <row r="44" spans="2:11" x14ac:dyDescent="0.15">
      <c r="B44" s="446"/>
      <c r="C44" s="452"/>
      <c r="D44" s="448"/>
      <c r="E44" s="457"/>
      <c r="F44" s="454"/>
      <c r="G44" s="50"/>
      <c r="H44" s="52"/>
      <c r="I44" s="450"/>
      <c r="J44" s="450">
        <f t="shared" si="0"/>
        <v>0</v>
      </c>
      <c r="K44" s="456"/>
    </row>
    <row r="45" spans="2:11" x14ac:dyDescent="0.15">
      <c r="B45" s="446"/>
      <c r="C45" s="452"/>
      <c r="D45" s="448"/>
      <c r="E45" s="453"/>
      <c r="F45" s="454"/>
      <c r="G45" s="50"/>
      <c r="H45" s="52"/>
      <c r="I45" s="450"/>
      <c r="J45" s="450">
        <f t="shared" si="0"/>
        <v>0</v>
      </c>
      <c r="K45" s="456"/>
    </row>
    <row r="46" spans="2:11" x14ac:dyDescent="0.15">
      <c r="B46" s="446"/>
      <c r="C46" s="452"/>
      <c r="D46" s="448"/>
      <c r="E46" s="453"/>
      <c r="F46" s="454"/>
      <c r="G46" s="50"/>
      <c r="H46" s="52"/>
      <c r="I46" s="450"/>
      <c r="J46" s="450">
        <f t="shared" si="0"/>
        <v>0</v>
      </c>
      <c r="K46" s="456"/>
    </row>
    <row r="47" spans="2:11" x14ac:dyDescent="0.15">
      <c r="B47" s="446"/>
      <c r="C47" s="452"/>
      <c r="D47" s="448"/>
      <c r="E47" s="453"/>
      <c r="F47" s="454"/>
      <c r="G47" s="50"/>
      <c r="H47" s="52"/>
      <c r="I47" s="450"/>
      <c r="J47" s="450">
        <f t="shared" si="0"/>
        <v>0</v>
      </c>
      <c r="K47" s="456"/>
    </row>
    <row r="48" spans="2:11" x14ac:dyDescent="0.15">
      <c r="B48" s="446"/>
      <c r="C48" s="452"/>
      <c r="D48" s="448"/>
      <c r="E48" s="453"/>
      <c r="F48" s="454"/>
      <c r="G48" s="50"/>
      <c r="H48" s="52"/>
      <c r="I48" s="450"/>
      <c r="J48" s="450">
        <f t="shared" si="0"/>
        <v>0</v>
      </c>
      <c r="K48" s="456"/>
    </row>
    <row r="49" spans="2:11" x14ac:dyDescent="0.15">
      <c r="B49" s="446"/>
      <c r="C49" s="452"/>
      <c r="D49" s="448"/>
      <c r="E49" s="458"/>
      <c r="F49" s="454"/>
      <c r="G49" s="50"/>
      <c r="H49" s="52"/>
      <c r="I49" s="450"/>
      <c r="J49" s="450">
        <f t="shared" si="0"/>
        <v>0</v>
      </c>
      <c r="K49" s="456"/>
    </row>
    <row r="50" spans="2:11" x14ac:dyDescent="0.15">
      <c r="B50" s="446"/>
      <c r="C50" s="452"/>
      <c r="D50" s="448"/>
      <c r="E50" s="458"/>
      <c r="F50" s="454"/>
      <c r="G50" s="50"/>
      <c r="H50" s="52"/>
      <c r="I50" s="450"/>
      <c r="J50" s="450">
        <f t="shared" si="0"/>
        <v>0</v>
      </c>
      <c r="K50" s="456"/>
    </row>
    <row r="51" spans="2:11" x14ac:dyDescent="0.15">
      <c r="B51" s="446"/>
      <c r="C51" s="452"/>
      <c r="D51" s="448"/>
      <c r="E51" s="453"/>
      <c r="F51" s="460"/>
      <c r="G51" s="50"/>
      <c r="H51" s="52"/>
      <c r="I51" s="450"/>
      <c r="J51" s="450">
        <f t="shared" si="0"/>
        <v>0</v>
      </c>
      <c r="K51" s="456"/>
    </row>
    <row r="52" spans="2:11" x14ac:dyDescent="0.15">
      <c r="B52" s="446"/>
      <c r="C52" s="452"/>
      <c r="D52" s="448"/>
      <c r="E52" s="453"/>
      <c r="F52" s="488"/>
      <c r="G52" s="50"/>
      <c r="H52" s="52"/>
      <c r="I52" s="450"/>
      <c r="J52" s="450">
        <f t="shared" si="0"/>
        <v>0</v>
      </c>
      <c r="K52" s="456"/>
    </row>
    <row r="53" spans="2:11" x14ac:dyDescent="0.15">
      <c r="B53" s="446"/>
      <c r="C53" s="452"/>
      <c r="D53" s="448"/>
      <c r="E53" s="453"/>
      <c r="F53" s="488"/>
      <c r="G53" s="50"/>
      <c r="H53" s="52"/>
      <c r="I53" s="450"/>
      <c r="J53" s="450">
        <f t="shared" si="0"/>
        <v>0</v>
      </c>
      <c r="K53" s="456"/>
    </row>
    <row r="54" spans="2:11" x14ac:dyDescent="0.15">
      <c r="B54" s="446"/>
      <c r="C54" s="452"/>
      <c r="D54" s="448"/>
      <c r="E54" s="453"/>
      <c r="F54" s="488"/>
      <c r="G54" s="50"/>
      <c r="H54" s="52"/>
      <c r="I54" s="450"/>
      <c r="J54" s="450">
        <f t="shared" si="0"/>
        <v>0</v>
      </c>
      <c r="K54" s="456"/>
    </row>
    <row r="55" spans="2:11" x14ac:dyDescent="0.15">
      <c r="B55" s="446"/>
      <c r="C55" s="452"/>
      <c r="D55" s="448"/>
      <c r="E55" s="453"/>
      <c r="F55" s="461"/>
      <c r="G55" s="50"/>
      <c r="H55" s="52"/>
      <c r="I55" s="450"/>
      <c r="J55" s="450">
        <f t="shared" si="0"/>
        <v>0</v>
      </c>
      <c r="K55" s="456"/>
    </row>
    <row r="56" spans="2:11" x14ac:dyDescent="0.15">
      <c r="B56" s="446"/>
      <c r="C56" s="452"/>
      <c r="D56" s="448"/>
      <c r="E56" s="453"/>
      <c r="F56" s="488"/>
      <c r="G56" s="50"/>
      <c r="H56" s="52"/>
      <c r="I56" s="450"/>
      <c r="J56" s="450">
        <f t="shared" si="0"/>
        <v>0</v>
      </c>
      <c r="K56" s="456"/>
    </row>
    <row r="57" spans="2:11" x14ac:dyDescent="0.15">
      <c r="B57" s="446"/>
      <c r="C57" s="452"/>
      <c r="D57" s="448"/>
      <c r="E57" s="453"/>
      <c r="F57" s="461"/>
      <c r="G57" s="50"/>
      <c r="H57" s="52"/>
      <c r="I57" s="450"/>
      <c r="J57" s="450">
        <f t="shared" si="0"/>
        <v>0</v>
      </c>
      <c r="K57" s="456"/>
    </row>
    <row r="58" spans="2:11" x14ac:dyDescent="0.15">
      <c r="B58" s="446"/>
      <c r="C58" s="452"/>
      <c r="D58" s="448"/>
      <c r="E58" s="453"/>
      <c r="F58" s="488"/>
      <c r="G58" s="50"/>
      <c r="H58" s="52"/>
      <c r="I58" s="450"/>
      <c r="J58" s="450">
        <f t="shared" si="0"/>
        <v>0</v>
      </c>
      <c r="K58" s="456"/>
    </row>
    <row r="59" spans="2:11" x14ac:dyDescent="0.15">
      <c r="B59" s="446"/>
      <c r="C59" s="452"/>
      <c r="D59" s="448"/>
      <c r="E59" s="453"/>
      <c r="F59" s="461"/>
      <c r="G59" s="50"/>
      <c r="H59" s="52"/>
      <c r="I59" s="450"/>
      <c r="J59" s="450">
        <f t="shared" si="0"/>
        <v>0</v>
      </c>
      <c r="K59" s="456"/>
    </row>
    <row r="60" spans="2:11" x14ac:dyDescent="0.15">
      <c r="B60" s="446"/>
      <c r="C60" s="452"/>
      <c r="D60" s="448"/>
      <c r="E60" s="453"/>
      <c r="F60" s="460"/>
      <c r="G60" s="50"/>
      <c r="H60" s="52"/>
      <c r="I60" s="450"/>
      <c r="J60" s="450">
        <f t="shared" si="0"/>
        <v>0</v>
      </c>
      <c r="K60" s="456"/>
    </row>
    <row r="61" spans="2:11" x14ac:dyDescent="0.15">
      <c r="B61" s="446"/>
      <c r="C61" s="452"/>
      <c r="D61" s="448"/>
      <c r="E61" s="453"/>
      <c r="F61" s="460"/>
      <c r="G61" s="50"/>
      <c r="H61" s="52"/>
      <c r="I61" s="450"/>
      <c r="J61" s="450">
        <f t="shared" si="0"/>
        <v>0</v>
      </c>
      <c r="K61" s="456"/>
    </row>
    <row r="62" spans="2:11" x14ac:dyDescent="0.15">
      <c r="B62" s="446"/>
      <c r="C62" s="452"/>
      <c r="D62" s="448"/>
      <c r="E62" s="453"/>
      <c r="F62" s="460"/>
      <c r="G62" s="50"/>
      <c r="H62" s="52"/>
      <c r="I62" s="450"/>
      <c r="J62" s="450">
        <f t="shared" si="0"/>
        <v>0</v>
      </c>
      <c r="K62" s="456"/>
    </row>
    <row r="63" spans="2:11" x14ac:dyDescent="0.15">
      <c r="B63" s="446"/>
      <c r="C63" s="452"/>
      <c r="D63" s="448"/>
      <c r="E63" s="453"/>
      <c r="F63" s="460"/>
      <c r="G63" s="50"/>
      <c r="H63" s="52"/>
      <c r="I63" s="450"/>
      <c r="J63" s="450">
        <f t="shared" si="0"/>
        <v>0</v>
      </c>
      <c r="K63" s="456"/>
    </row>
    <row r="64" spans="2:11" x14ac:dyDescent="0.15">
      <c r="B64" s="446"/>
      <c r="C64" s="452"/>
      <c r="D64" s="448"/>
      <c r="E64" s="453"/>
      <c r="F64" s="488"/>
      <c r="G64" s="50"/>
      <c r="H64" s="52"/>
      <c r="I64" s="450"/>
      <c r="J64" s="450">
        <f t="shared" si="0"/>
        <v>0</v>
      </c>
      <c r="K64" s="456"/>
    </row>
    <row r="65" spans="2:11" x14ac:dyDescent="0.15">
      <c r="B65" s="446"/>
      <c r="C65" s="452"/>
      <c r="D65" s="448"/>
      <c r="E65" s="453"/>
      <c r="F65" s="461"/>
      <c r="G65" s="50"/>
      <c r="H65" s="52"/>
      <c r="I65" s="450"/>
      <c r="J65" s="450">
        <f t="shared" si="0"/>
        <v>0</v>
      </c>
      <c r="K65" s="456"/>
    </row>
    <row r="66" spans="2:11" x14ac:dyDescent="0.15">
      <c r="B66" s="446"/>
      <c r="C66" s="452"/>
      <c r="D66" s="448"/>
      <c r="E66" s="453"/>
      <c r="F66" s="488"/>
      <c r="G66" s="50"/>
      <c r="H66" s="52"/>
      <c r="I66" s="450"/>
      <c r="J66" s="450">
        <f t="shared" si="0"/>
        <v>0</v>
      </c>
      <c r="K66" s="456"/>
    </row>
    <row r="67" spans="2:11" x14ac:dyDescent="0.15">
      <c r="B67" s="446"/>
      <c r="C67" s="452"/>
      <c r="D67" s="448"/>
      <c r="E67" s="453"/>
      <c r="F67" s="461"/>
      <c r="G67" s="50"/>
      <c r="H67" s="52"/>
      <c r="I67" s="450"/>
      <c r="J67" s="450">
        <f t="shared" si="0"/>
        <v>0</v>
      </c>
      <c r="K67" s="456"/>
    </row>
    <row r="68" spans="2:11" x14ac:dyDescent="0.15">
      <c r="B68" s="446"/>
      <c r="C68" s="452"/>
      <c r="D68" s="448"/>
      <c r="E68" s="453"/>
      <c r="F68" s="460"/>
      <c r="G68" s="50"/>
      <c r="H68" s="52"/>
      <c r="I68" s="450"/>
      <c r="J68" s="450">
        <f t="shared" si="0"/>
        <v>0</v>
      </c>
      <c r="K68" s="456"/>
    </row>
    <row r="69" spans="2:11" x14ac:dyDescent="0.15">
      <c r="B69" s="446"/>
      <c r="C69" s="452"/>
      <c r="D69" s="448"/>
      <c r="E69" s="453"/>
      <c r="F69" s="460"/>
      <c r="G69" s="50"/>
      <c r="H69" s="52"/>
      <c r="I69" s="450"/>
      <c r="J69" s="450">
        <f t="shared" si="0"/>
        <v>0</v>
      </c>
      <c r="K69" s="456"/>
    </row>
    <row r="70" spans="2:11" x14ac:dyDescent="0.15">
      <c r="B70" s="446"/>
      <c r="C70" s="452"/>
      <c r="D70" s="448"/>
      <c r="E70" s="453"/>
      <c r="F70" s="460"/>
      <c r="G70" s="50"/>
      <c r="H70" s="52"/>
      <c r="I70" s="450"/>
      <c r="J70" s="450">
        <f t="shared" si="0"/>
        <v>0</v>
      </c>
      <c r="K70" s="456"/>
    </row>
    <row r="71" spans="2:11" x14ac:dyDescent="0.15">
      <c r="B71" s="446"/>
      <c r="C71" s="452"/>
      <c r="D71" s="448"/>
      <c r="E71" s="453"/>
      <c r="F71" s="488"/>
      <c r="G71" s="50"/>
      <c r="H71" s="52"/>
      <c r="I71" s="450"/>
      <c r="J71" s="450">
        <f t="shared" si="0"/>
        <v>0</v>
      </c>
      <c r="K71" s="456"/>
    </row>
    <row r="72" spans="2:11" x14ac:dyDescent="0.15">
      <c r="B72" s="446"/>
      <c r="C72" s="452"/>
      <c r="D72" s="448"/>
      <c r="E72" s="453"/>
      <c r="F72" s="462"/>
      <c r="G72" s="50"/>
      <c r="H72" s="52"/>
      <c r="I72" s="450"/>
      <c r="J72" s="450">
        <f t="shared" si="0"/>
        <v>0</v>
      </c>
      <c r="K72" s="456"/>
    </row>
    <row r="73" spans="2:11" x14ac:dyDescent="0.15">
      <c r="B73" s="446"/>
      <c r="C73" s="452"/>
      <c r="D73" s="448"/>
      <c r="E73" s="453"/>
      <c r="F73" s="460"/>
      <c r="G73" s="50"/>
      <c r="H73" s="52"/>
      <c r="I73" s="450"/>
      <c r="J73" s="450">
        <f t="shared" si="0"/>
        <v>0</v>
      </c>
      <c r="K73" s="456"/>
    </row>
    <row r="74" spans="2:11" x14ac:dyDescent="0.15">
      <c r="B74" s="446"/>
      <c r="C74" s="452"/>
      <c r="D74" s="448"/>
      <c r="E74" s="453"/>
      <c r="F74" s="488"/>
      <c r="G74" s="50"/>
      <c r="H74" s="52"/>
      <c r="I74" s="450"/>
      <c r="J74" s="450">
        <f t="shared" si="0"/>
        <v>0</v>
      </c>
      <c r="K74" s="456"/>
    </row>
    <row r="75" spans="2:11" x14ac:dyDescent="0.15">
      <c r="B75" s="446"/>
      <c r="C75" s="452"/>
      <c r="D75" s="448"/>
      <c r="E75" s="453"/>
      <c r="F75" s="461"/>
      <c r="G75" s="50"/>
      <c r="H75" s="52"/>
      <c r="I75" s="450"/>
      <c r="J75" s="450">
        <f t="shared" si="0"/>
        <v>0</v>
      </c>
      <c r="K75" s="456"/>
    </row>
    <row r="76" spans="2:11" x14ac:dyDescent="0.15">
      <c r="B76" s="446"/>
      <c r="C76" s="452"/>
      <c r="D76" s="448"/>
      <c r="E76" s="453"/>
      <c r="F76" s="460"/>
      <c r="G76" s="50"/>
      <c r="H76" s="52"/>
      <c r="I76" s="450"/>
      <c r="J76" s="450">
        <f t="shared" si="0"/>
        <v>0</v>
      </c>
      <c r="K76" s="456"/>
    </row>
    <row r="77" spans="2:11" x14ac:dyDescent="0.15">
      <c r="B77" s="446"/>
      <c r="C77" s="452"/>
      <c r="D77" s="448"/>
      <c r="E77" s="453"/>
      <c r="F77" s="488"/>
      <c r="G77" s="50"/>
      <c r="H77" s="52"/>
      <c r="I77" s="450"/>
      <c r="J77" s="450">
        <f t="shared" si="0"/>
        <v>0</v>
      </c>
      <c r="K77" s="456"/>
    </row>
    <row r="78" spans="2:11" x14ac:dyDescent="0.15">
      <c r="B78" s="446"/>
      <c r="C78" s="452"/>
      <c r="D78" s="448"/>
      <c r="E78" s="454"/>
      <c r="F78" s="454"/>
      <c r="G78" s="50"/>
      <c r="H78" s="52"/>
      <c r="I78" s="450"/>
      <c r="J78" s="450">
        <f t="shared" si="0"/>
        <v>0</v>
      </c>
      <c r="K78" s="456"/>
    </row>
    <row r="79" spans="2:11" x14ac:dyDescent="0.15">
      <c r="B79" s="446"/>
      <c r="C79" s="452"/>
      <c r="D79" s="448"/>
      <c r="E79" s="454"/>
      <c r="F79" s="454"/>
      <c r="G79" s="50"/>
      <c r="H79" s="52"/>
      <c r="I79" s="450"/>
      <c r="J79" s="450">
        <f t="shared" si="0"/>
        <v>0</v>
      </c>
      <c r="K79" s="456"/>
    </row>
    <row r="80" spans="2:11" x14ac:dyDescent="0.15">
      <c r="B80" s="446"/>
      <c r="C80" s="452"/>
      <c r="D80" s="448"/>
      <c r="E80" s="454"/>
      <c r="F80" s="454"/>
      <c r="G80" s="50"/>
      <c r="H80" s="52"/>
      <c r="I80" s="450"/>
      <c r="J80" s="450">
        <f t="shared" si="0"/>
        <v>0</v>
      </c>
      <c r="K80" s="456"/>
    </row>
    <row r="81" spans="2:11" x14ac:dyDescent="0.15">
      <c r="B81" s="446"/>
      <c r="C81" s="452"/>
      <c r="D81" s="448"/>
      <c r="E81" s="454"/>
      <c r="F81" s="454"/>
      <c r="G81" s="50"/>
      <c r="H81" s="52"/>
      <c r="I81" s="450"/>
      <c r="J81" s="450">
        <f t="shared" si="0"/>
        <v>0</v>
      </c>
      <c r="K81" s="456"/>
    </row>
    <row r="82" spans="2:11" x14ac:dyDescent="0.15">
      <c r="B82" s="446"/>
      <c r="C82" s="452"/>
      <c r="D82" s="448"/>
      <c r="E82" s="454"/>
      <c r="F82" s="454"/>
      <c r="G82" s="50"/>
      <c r="H82" s="52"/>
      <c r="I82" s="450"/>
      <c r="J82" s="450">
        <f t="shared" ref="J82:J92" si="1">G82*I82</f>
        <v>0</v>
      </c>
      <c r="K82" s="456"/>
    </row>
    <row r="83" spans="2:11" x14ac:dyDescent="0.15">
      <c r="B83" s="446"/>
      <c r="C83" s="452"/>
      <c r="D83" s="448"/>
      <c r="E83" s="454"/>
      <c r="F83" s="454"/>
      <c r="G83" s="50"/>
      <c r="H83" s="52"/>
      <c r="I83" s="450"/>
      <c r="J83" s="450">
        <f t="shared" si="1"/>
        <v>0</v>
      </c>
      <c r="K83" s="456"/>
    </row>
    <row r="84" spans="2:11" x14ac:dyDescent="0.15">
      <c r="B84" s="446"/>
      <c r="C84" s="452"/>
      <c r="D84" s="448"/>
      <c r="E84" s="454"/>
      <c r="F84" s="454"/>
      <c r="G84" s="50"/>
      <c r="H84" s="52"/>
      <c r="I84" s="450"/>
      <c r="J84" s="450">
        <f t="shared" si="1"/>
        <v>0</v>
      </c>
      <c r="K84" s="456"/>
    </row>
    <row r="85" spans="2:11" x14ac:dyDescent="0.15">
      <c r="B85" s="446"/>
      <c r="C85" s="452"/>
      <c r="D85" s="448"/>
      <c r="E85" s="454"/>
      <c r="F85" s="454"/>
      <c r="G85" s="50"/>
      <c r="H85" s="52"/>
      <c r="I85" s="450"/>
      <c r="J85" s="450">
        <f t="shared" si="1"/>
        <v>0</v>
      </c>
      <c r="K85" s="456"/>
    </row>
    <row r="86" spans="2:11" x14ac:dyDescent="0.15">
      <c r="B86" s="446"/>
      <c r="C86" s="452"/>
      <c r="D86" s="448"/>
      <c r="E86" s="454"/>
      <c r="F86" s="454"/>
      <c r="G86" s="50"/>
      <c r="H86" s="52"/>
      <c r="I86" s="450"/>
      <c r="J86" s="450">
        <f t="shared" si="1"/>
        <v>0</v>
      </c>
      <c r="K86" s="456"/>
    </row>
    <row r="87" spans="2:11" x14ac:dyDescent="0.15">
      <c r="B87" s="446"/>
      <c r="C87" s="452"/>
      <c r="D87" s="448"/>
      <c r="E87" s="454"/>
      <c r="F87" s="454"/>
      <c r="G87" s="50"/>
      <c r="H87" s="52"/>
      <c r="I87" s="450"/>
      <c r="J87" s="450">
        <f t="shared" si="1"/>
        <v>0</v>
      </c>
      <c r="K87" s="456"/>
    </row>
    <row r="88" spans="2:11" x14ac:dyDescent="0.15">
      <c r="B88" s="446"/>
      <c r="C88" s="452"/>
      <c r="D88" s="448"/>
      <c r="E88" s="454"/>
      <c r="F88" s="454"/>
      <c r="G88" s="50"/>
      <c r="H88" s="52"/>
      <c r="I88" s="450"/>
      <c r="J88" s="450">
        <f t="shared" si="1"/>
        <v>0</v>
      </c>
      <c r="K88" s="456"/>
    </row>
    <row r="89" spans="2:11" x14ac:dyDescent="0.15">
      <c r="B89" s="446"/>
      <c r="C89" s="463"/>
      <c r="D89" s="448"/>
      <c r="E89" s="464"/>
      <c r="F89" s="464"/>
      <c r="G89" s="465"/>
      <c r="H89" s="466"/>
      <c r="I89" s="467"/>
      <c r="J89" s="450">
        <f t="shared" si="1"/>
        <v>0</v>
      </c>
      <c r="K89" s="456"/>
    </row>
    <row r="90" spans="2:11" x14ac:dyDescent="0.15">
      <c r="B90" s="446"/>
      <c r="C90" s="468"/>
      <c r="D90" s="448"/>
      <c r="E90" s="454"/>
      <c r="F90" s="469"/>
      <c r="G90" s="50"/>
      <c r="H90" s="52"/>
      <c r="I90" s="455"/>
      <c r="J90" s="450">
        <f t="shared" si="1"/>
        <v>0</v>
      </c>
      <c r="K90" s="317"/>
    </row>
    <row r="91" spans="2:11" x14ac:dyDescent="0.15">
      <c r="B91" s="446"/>
      <c r="C91" s="468"/>
      <c r="D91" s="448"/>
      <c r="E91" s="454"/>
      <c r="F91" s="469"/>
      <c r="G91" s="50"/>
      <c r="H91" s="52"/>
      <c r="I91" s="455"/>
      <c r="J91" s="450">
        <f t="shared" si="1"/>
        <v>0</v>
      </c>
      <c r="K91" s="317"/>
    </row>
    <row r="92" spans="2:11" ht="15" thickBot="1" x14ac:dyDescent="0.2">
      <c r="B92" s="446"/>
      <c r="C92" s="470"/>
      <c r="D92" s="471"/>
      <c r="E92" s="472"/>
      <c r="F92" s="473"/>
      <c r="G92" s="474"/>
      <c r="H92" s="475"/>
      <c r="I92" s="476"/>
      <c r="J92" s="467">
        <f t="shared" si="1"/>
        <v>0</v>
      </c>
      <c r="K92" s="477"/>
    </row>
    <row r="93" spans="2:11" ht="15" thickTop="1" x14ac:dyDescent="0.15">
      <c r="B93" s="60"/>
      <c r="C93" s="478" t="s">
        <v>365</v>
      </c>
      <c r="D93" s="479"/>
      <c r="E93" s="289"/>
      <c r="F93" s="480"/>
      <c r="G93" s="481"/>
      <c r="H93" s="482"/>
      <c r="I93" s="483"/>
      <c r="J93" s="295">
        <f>SUM(J17:J92)</f>
        <v>0</v>
      </c>
      <c r="K93" s="484"/>
    </row>
    <row r="94" spans="2:11" x14ac:dyDescent="0.15">
      <c r="B94" s="46"/>
      <c r="C94" s="298"/>
      <c r="D94" s="485"/>
      <c r="E94" s="299"/>
      <c r="F94" s="299"/>
      <c r="G94" s="301"/>
      <c r="H94" s="302"/>
      <c r="I94" s="305"/>
      <c r="J94" s="305"/>
      <c r="K94" s="307"/>
    </row>
    <row r="95" spans="2:11" ht="15" thickBot="1" x14ac:dyDescent="0.2">
      <c r="B95" s="66"/>
      <c r="C95" s="67" t="s">
        <v>28</v>
      </c>
      <c r="D95" s="486"/>
      <c r="E95" s="68"/>
      <c r="F95" s="68"/>
      <c r="G95" s="70"/>
      <c r="H95" s="71"/>
      <c r="I95" s="74"/>
      <c r="J95" s="74"/>
      <c r="K95" s="76"/>
    </row>
    <row r="96" spans="2:11" ht="15" thickTop="1" x14ac:dyDescent="0.15">
      <c r="B96" s="99"/>
      <c r="C96" s="100" t="s">
        <v>29</v>
      </c>
      <c r="D96" s="487"/>
      <c r="E96" s="101"/>
      <c r="F96" s="101"/>
      <c r="G96" s="103"/>
      <c r="H96" s="104"/>
      <c r="I96" s="107"/>
      <c r="J96" s="107">
        <f>SUM(J93:J95)</f>
        <v>0</v>
      </c>
      <c r="K96" s="108"/>
    </row>
    <row r="97" spans="2:11" ht="15" thickBot="1" x14ac:dyDescent="0.2">
      <c r="B97" s="66"/>
      <c r="C97" s="67" t="s">
        <v>354</v>
      </c>
      <c r="D97" s="486"/>
      <c r="E97" s="68"/>
      <c r="F97" s="68"/>
      <c r="G97" s="70"/>
      <c r="H97" s="71"/>
      <c r="I97" s="74"/>
      <c r="J97" s="74">
        <f>J96*0.1</f>
        <v>0</v>
      </c>
      <c r="K97" s="76"/>
    </row>
    <row r="98" spans="2:11" ht="15" thickTop="1" x14ac:dyDescent="0.15">
      <c r="B98" s="489"/>
      <c r="C98" s="492" t="s">
        <v>30</v>
      </c>
      <c r="D98" s="490"/>
      <c r="E98" s="490"/>
      <c r="F98" s="491"/>
      <c r="G98" s="490"/>
      <c r="H98" s="490"/>
      <c r="I98" s="491"/>
      <c r="J98" s="493">
        <f>SUM(J96:J97)</f>
        <v>0</v>
      </c>
      <c r="K98" s="491"/>
    </row>
    <row r="49977" spans="212:229" x14ac:dyDescent="0.15">
      <c r="HL49977" s="4" t="s">
        <v>42</v>
      </c>
      <c r="HP49977" s="4" t="s">
        <v>43</v>
      </c>
    </row>
    <row r="49978" spans="212:229" ht="15" thickBot="1" x14ac:dyDescent="0.2">
      <c r="HD49978" s="177" t="s">
        <v>44</v>
      </c>
      <c r="HE49978" s="178" t="s">
        <v>45</v>
      </c>
      <c r="HF49978" s="178" t="s">
        <v>46</v>
      </c>
      <c r="HH49978" s="179" t="s">
        <v>47</v>
      </c>
      <c r="HL49978" s="177" t="s">
        <v>48</v>
      </c>
      <c r="HM49978" s="178" t="s">
        <v>49</v>
      </c>
      <c r="HN49978" s="178" t="s">
        <v>50</v>
      </c>
      <c r="HP49978" s="180" t="s">
        <v>51</v>
      </c>
      <c r="HQ49978" s="180" t="s">
        <v>52</v>
      </c>
      <c r="HS49978" s="181" t="s">
        <v>34</v>
      </c>
      <c r="HU49978" s="4" t="s">
        <v>370</v>
      </c>
    </row>
    <row r="49979" spans="212:229" ht="15" thickTop="1" x14ac:dyDescent="0.15">
      <c r="HD49979" s="182" t="s">
        <v>53</v>
      </c>
      <c r="HE49979" s="183" t="s">
        <v>54</v>
      </c>
      <c r="HF49979" s="184" t="str">
        <f>+HD49979&amp;"： "&amp;HE49979</f>
        <v>0#： 添付種目明細有り</v>
      </c>
      <c r="HH49979" s="179" t="s">
        <v>55</v>
      </c>
      <c r="HL49979" s="182"/>
      <c r="HM49979" s="183"/>
      <c r="HN49979" s="184" t="str">
        <f>+HL49979&amp;"： "&amp;HM49979</f>
        <v xml:space="preserve">： </v>
      </c>
      <c r="HP49979" s="180" t="s">
        <v>56</v>
      </c>
      <c r="HQ49979" s="180" t="s">
        <v>57</v>
      </c>
      <c r="HS49979" s="181" t="s">
        <v>58</v>
      </c>
      <c r="HU49979" s="4" t="s">
        <v>371</v>
      </c>
    </row>
    <row r="49980" spans="212:229" x14ac:dyDescent="0.15">
      <c r="HD49980" s="185" t="s">
        <v>59</v>
      </c>
      <c r="HE49980" s="186" t="s">
        <v>60</v>
      </c>
      <c r="HF49980" s="187" t="str">
        <f t="shared" ref="HF49980:HF50027" si="2">+HD49980&amp;"： "&amp;HE49980</f>
        <v>1A： ＰＨＯＴＯ制作</v>
      </c>
      <c r="HH49980" s="179"/>
      <c r="HL49980" s="185"/>
      <c r="HM49980" s="186" t="s">
        <v>61</v>
      </c>
      <c r="HN49980" s="187" t="str">
        <f>+HL49980&amp;"： "&amp;HM49980</f>
        <v>： ＯＭ</v>
      </c>
      <c r="HP49980" s="180" t="s">
        <v>62</v>
      </c>
      <c r="HQ49980" s="180" t="s">
        <v>63</v>
      </c>
      <c r="HS49980" s="181" t="s">
        <v>64</v>
      </c>
      <c r="HU49980" s="4" t="s">
        <v>372</v>
      </c>
    </row>
    <row r="49981" spans="212:229" x14ac:dyDescent="0.15">
      <c r="HD49981" s="188" t="s">
        <v>65</v>
      </c>
      <c r="HE49981" s="189" t="s">
        <v>66</v>
      </c>
      <c r="HF49981" s="190" t="str">
        <f t="shared" si="2"/>
        <v>1B： ３Ｄ制作</v>
      </c>
      <c r="HH49981" s="179" t="s">
        <v>67</v>
      </c>
      <c r="HL49981" s="188"/>
      <c r="HM49981" s="189" t="s">
        <v>68</v>
      </c>
      <c r="HN49981" s="190" t="str">
        <f>+HL49981&amp;"： "&amp;HM49981</f>
        <v>： ＤＰ</v>
      </c>
      <c r="HP49981" s="180" t="s">
        <v>69</v>
      </c>
      <c r="HQ49981" s="180" t="s">
        <v>70</v>
      </c>
      <c r="HS49981" s="181" t="s">
        <v>71</v>
      </c>
    </row>
    <row r="49982" spans="212:229" ht="15" thickBot="1" x14ac:dyDescent="0.2">
      <c r="HD49982" s="188" t="s">
        <v>72</v>
      </c>
      <c r="HE49982" s="189" t="s">
        <v>73</v>
      </c>
      <c r="HF49982" s="190" t="str">
        <f t="shared" si="2"/>
        <v>1C： ２Ｄ制作</v>
      </c>
      <c r="HH49982" s="179" t="s">
        <v>74</v>
      </c>
      <c r="HL49982" s="191"/>
      <c r="HM49982" s="192" t="s">
        <v>75</v>
      </c>
      <c r="HN49982" s="193" t="str">
        <f>+HL49982&amp;"： "&amp;HM49982</f>
        <v>： ＳＩ</v>
      </c>
      <c r="HP49982" s="180" t="s">
        <v>76</v>
      </c>
      <c r="HQ49982" s="180" t="s">
        <v>77</v>
      </c>
      <c r="HS49982" s="181" t="s">
        <v>78</v>
      </c>
    </row>
    <row r="49983" spans="212:229" ht="15" thickTop="1" x14ac:dyDescent="0.15">
      <c r="HD49983" s="194" t="s">
        <v>79</v>
      </c>
      <c r="HE49983" s="195" t="s">
        <v>80</v>
      </c>
      <c r="HF49983" s="196" t="str">
        <f t="shared" si="2"/>
        <v>1D： ＣＭ制作</v>
      </c>
      <c r="HH49983" s="179" t="s">
        <v>81</v>
      </c>
      <c r="HP49983" s="180" t="s">
        <v>82</v>
      </c>
      <c r="HQ49983" s="180" t="s">
        <v>83</v>
      </c>
      <c r="HS49983" s="181" t="s">
        <v>26</v>
      </c>
    </row>
    <row r="49984" spans="212:229" x14ac:dyDescent="0.15">
      <c r="HD49984" s="194" t="s">
        <v>84</v>
      </c>
      <c r="HE49984" s="195" t="s">
        <v>85</v>
      </c>
      <c r="HF49984" s="196" t="str">
        <f t="shared" si="2"/>
        <v>1E： 映像コンテンツ制作</v>
      </c>
      <c r="HH49984" s="179" t="s">
        <v>86</v>
      </c>
      <c r="HP49984" s="180" t="s">
        <v>87</v>
      </c>
      <c r="HQ49984" s="180" t="s">
        <v>88</v>
      </c>
      <c r="HS49984" s="181" t="s">
        <v>89</v>
      </c>
      <c r="HU49984" s="4" t="s">
        <v>373</v>
      </c>
    </row>
    <row r="49985" spans="212:229" x14ac:dyDescent="0.15">
      <c r="HD49985" s="194" t="s">
        <v>90</v>
      </c>
      <c r="HE49985" s="195" t="s">
        <v>91</v>
      </c>
      <c r="HF49985" s="196" t="str">
        <f t="shared" si="2"/>
        <v>1F： プレゼン（CM)</v>
      </c>
      <c r="HH49985" s="179" t="s">
        <v>92</v>
      </c>
      <c r="HP49985" s="180" t="s">
        <v>93</v>
      </c>
      <c r="HQ49985" s="180" t="s">
        <v>94</v>
      </c>
      <c r="HS49985" s="181" t="s">
        <v>95</v>
      </c>
      <c r="HU49985" s="4" t="s">
        <v>374</v>
      </c>
    </row>
    <row r="49986" spans="212:229" x14ac:dyDescent="0.15">
      <c r="HD49986" s="194" t="s">
        <v>96</v>
      </c>
      <c r="HE49986" s="195" t="s">
        <v>97</v>
      </c>
      <c r="HF49986" s="196" t="str">
        <f t="shared" si="2"/>
        <v>1G： ＣＭ企画・演出</v>
      </c>
      <c r="HH49986" s="179" t="s">
        <v>98</v>
      </c>
      <c r="HP49986" s="180" t="s">
        <v>99</v>
      </c>
      <c r="HQ49986" s="180" t="s">
        <v>100</v>
      </c>
      <c r="HS49986" s="181" t="s">
        <v>101</v>
      </c>
      <c r="HU49986" s="4" t="s">
        <v>375</v>
      </c>
    </row>
    <row r="49987" spans="212:229" x14ac:dyDescent="0.15">
      <c r="HD49987" s="194" t="s">
        <v>102</v>
      </c>
      <c r="HE49987" s="195" t="s">
        <v>103</v>
      </c>
      <c r="HF49987" s="196" t="str">
        <f t="shared" si="2"/>
        <v>1H： ポスプロ</v>
      </c>
      <c r="HH49987" s="179" t="s">
        <v>104</v>
      </c>
      <c r="HP49987" s="180" t="s">
        <v>105</v>
      </c>
      <c r="HQ49987" s="180" t="s">
        <v>106</v>
      </c>
      <c r="HS49987" s="181" t="s">
        <v>23</v>
      </c>
      <c r="HU49987" s="4" t="s">
        <v>376</v>
      </c>
    </row>
    <row r="49988" spans="212:229" x14ac:dyDescent="0.15">
      <c r="HD49988" s="194" t="s">
        <v>107</v>
      </c>
      <c r="HE49988" s="195" t="s">
        <v>108</v>
      </c>
      <c r="HF49988" s="196" t="str">
        <f t="shared" si="2"/>
        <v>1I： プリント</v>
      </c>
      <c r="HH49988" s="179" t="s">
        <v>109</v>
      </c>
      <c r="HP49988" s="180" t="s">
        <v>110</v>
      </c>
      <c r="HQ49988" s="180" t="s">
        <v>111</v>
      </c>
      <c r="HS49988" s="181" t="s">
        <v>24</v>
      </c>
    </row>
    <row r="49989" spans="212:229" x14ac:dyDescent="0.15">
      <c r="HD49989" s="188" t="s">
        <v>112</v>
      </c>
      <c r="HE49989" s="189" t="s">
        <v>113</v>
      </c>
      <c r="HF49989" s="190" t="str">
        <f t="shared" si="2"/>
        <v>T1： 新聞・雑誌広告製作</v>
      </c>
      <c r="HH49989" s="179" t="s">
        <v>114</v>
      </c>
      <c r="HL49989" s="4" t="s">
        <v>115</v>
      </c>
      <c r="HP49989" s="180" t="s">
        <v>116</v>
      </c>
      <c r="HQ49989" s="180" t="s">
        <v>117</v>
      </c>
      <c r="HS49989" s="181" t="s">
        <v>118</v>
      </c>
    </row>
    <row r="49990" spans="212:229" ht="15" thickBot="1" x14ac:dyDescent="0.2">
      <c r="HD49990" s="194" t="s">
        <v>119</v>
      </c>
      <c r="HE49990" s="195" t="s">
        <v>120</v>
      </c>
      <c r="HF49990" s="196" t="str">
        <f t="shared" si="2"/>
        <v>1L： ラジオＣＭ制作</v>
      </c>
      <c r="HH49990" s="179" t="s">
        <v>121</v>
      </c>
      <c r="HL49990" s="197" t="s">
        <v>122</v>
      </c>
      <c r="HM49990" s="197" t="s">
        <v>123</v>
      </c>
      <c r="HN49990" s="197" t="s">
        <v>124</v>
      </c>
      <c r="HP49990" s="180" t="s">
        <v>125</v>
      </c>
      <c r="HQ49990" s="180" t="s">
        <v>126</v>
      </c>
      <c r="HS49990" s="181" t="s">
        <v>127</v>
      </c>
    </row>
    <row r="49991" spans="212:229" ht="15" thickTop="1" x14ac:dyDescent="0.15">
      <c r="HD49991" s="194" t="s">
        <v>128</v>
      </c>
      <c r="HE49991" s="195" t="s">
        <v>129</v>
      </c>
      <c r="HF49991" s="196" t="str">
        <f t="shared" si="2"/>
        <v>1M： コンテンツ制作（CI・VI・ﾛｺﾞ・ﾊﾟｯｹｰｼﾞ他）</v>
      </c>
      <c r="HH49991" s="179" t="s">
        <v>130</v>
      </c>
      <c r="HL49991" s="198"/>
      <c r="HM49991" s="199" t="s">
        <v>131</v>
      </c>
      <c r="HN49991" s="200" t="str">
        <f>+HL49991&amp;"： "&amp;HM49991</f>
        <v>： プロデュース</v>
      </c>
      <c r="HP49991" s="180" t="s">
        <v>132</v>
      </c>
      <c r="HQ49991" s="180" t="s">
        <v>133</v>
      </c>
      <c r="HS49991" s="181" t="s">
        <v>22</v>
      </c>
    </row>
    <row r="49992" spans="212:229" x14ac:dyDescent="0.15">
      <c r="HD49992" s="194" t="s">
        <v>134</v>
      </c>
      <c r="HE49992" s="195" t="s">
        <v>135</v>
      </c>
      <c r="HF49992" s="196" t="str">
        <f t="shared" si="2"/>
        <v>1N： チラシ制作</v>
      </c>
      <c r="HH49992" s="179" t="s">
        <v>136</v>
      </c>
      <c r="HL49992" s="201"/>
      <c r="HM49992" s="180" t="s">
        <v>137</v>
      </c>
      <c r="HN49992" s="202" t="str">
        <f t="shared" ref="HN49992:HN49999" si="3">+HL49992&amp;"： "&amp;HM49992</f>
        <v>： プランニング</v>
      </c>
      <c r="HP49992" s="180" t="s">
        <v>138</v>
      </c>
      <c r="HQ49992" s="180" t="s">
        <v>139</v>
      </c>
    </row>
    <row r="49993" spans="212:229" x14ac:dyDescent="0.15">
      <c r="HD49993" s="194" t="s">
        <v>140</v>
      </c>
      <c r="HE49993" s="195" t="s">
        <v>141</v>
      </c>
      <c r="HF49993" s="196" t="str">
        <f t="shared" si="2"/>
        <v>1P： 店頭ツール制作</v>
      </c>
      <c r="HH49993" s="179" t="s">
        <v>142</v>
      </c>
      <c r="HL49993" s="201"/>
      <c r="HM49993" s="180" t="s">
        <v>143</v>
      </c>
      <c r="HN49993" s="202" t="str">
        <f t="shared" si="3"/>
        <v>： ディレクションＰＭ</v>
      </c>
      <c r="HP49993" s="180" t="s">
        <v>144</v>
      </c>
      <c r="HQ49993" s="180" t="s">
        <v>145</v>
      </c>
    </row>
    <row r="49994" spans="212:229" x14ac:dyDescent="0.15">
      <c r="HD49994" s="194" t="s">
        <v>146</v>
      </c>
      <c r="HE49994" s="195" t="s">
        <v>147</v>
      </c>
      <c r="HF49994" s="196" t="str">
        <f t="shared" si="2"/>
        <v>1Q： カタログ制作</v>
      </c>
      <c r="HH49994" s="179" t="s">
        <v>148</v>
      </c>
      <c r="HL49994" s="201"/>
      <c r="HM49994" s="180" t="s">
        <v>149</v>
      </c>
      <c r="HN49994" s="202" t="str">
        <f t="shared" si="3"/>
        <v>： ＩＡ・ＵＩ・ＵＸ</v>
      </c>
      <c r="HP49994" s="180" t="s">
        <v>150</v>
      </c>
      <c r="HQ49994" s="180" t="s">
        <v>151</v>
      </c>
    </row>
    <row r="49995" spans="212:229" x14ac:dyDescent="0.15">
      <c r="HD49995" s="194" t="s">
        <v>152</v>
      </c>
      <c r="HE49995" s="195" t="s">
        <v>153</v>
      </c>
      <c r="HF49995" s="196" t="str">
        <f t="shared" si="2"/>
        <v>1R： ＤＭ制作</v>
      </c>
      <c r="HH49995" s="179" t="s">
        <v>154</v>
      </c>
      <c r="HL49995" s="201"/>
      <c r="HM49995" s="180" t="s">
        <v>155</v>
      </c>
      <c r="HN49995" s="202" t="str">
        <f t="shared" si="3"/>
        <v>： ページ制作</v>
      </c>
      <c r="HP49995" s="180" t="s">
        <v>156</v>
      </c>
      <c r="HQ49995" s="180" t="s">
        <v>157</v>
      </c>
    </row>
    <row r="49996" spans="212:229" x14ac:dyDescent="0.15">
      <c r="HD49996" s="203" t="s">
        <v>158</v>
      </c>
      <c r="HE49996" s="204" t="s">
        <v>159</v>
      </c>
      <c r="HF49996" s="205" t="str">
        <f t="shared" si="2"/>
        <v>TB： アウトドアメディア制作</v>
      </c>
      <c r="HH49996" s="179" t="s">
        <v>160</v>
      </c>
      <c r="HL49996" s="201"/>
      <c r="HM49996" s="180" t="s">
        <v>161</v>
      </c>
      <c r="HN49996" s="202" t="str">
        <f t="shared" si="3"/>
        <v>： システム開発</v>
      </c>
      <c r="HP49996" s="180"/>
      <c r="HQ49996" s="180"/>
    </row>
    <row r="49997" spans="212:229" x14ac:dyDescent="0.15">
      <c r="HD49997" s="206" t="s">
        <v>162</v>
      </c>
      <c r="HE49997" s="207" t="s">
        <v>163</v>
      </c>
      <c r="HF49997" s="208" t="str">
        <f t="shared" si="2"/>
        <v>T2： 通販メディア制作</v>
      </c>
      <c r="HH49997" s="179" t="s">
        <v>164</v>
      </c>
      <c r="HL49997" s="201"/>
      <c r="HM49997" s="180" t="s">
        <v>165</v>
      </c>
      <c r="HN49997" s="202" t="str">
        <f t="shared" si="3"/>
        <v>： インフラ構築</v>
      </c>
      <c r="HP49997" s="180"/>
      <c r="HQ49997" s="180"/>
    </row>
    <row r="49998" spans="212:229" ht="15" thickBot="1" x14ac:dyDescent="0.2">
      <c r="HD49998" s="188" t="s">
        <v>166</v>
      </c>
      <c r="HE49998" s="189" t="s">
        <v>167</v>
      </c>
      <c r="HF49998" s="190" t="str">
        <f t="shared" si="2"/>
        <v>T3： 通販ＣＲＭツール制作</v>
      </c>
      <c r="HH49998" s="179"/>
      <c r="HL49998" s="209"/>
      <c r="HM49998" s="210" t="s">
        <v>168</v>
      </c>
      <c r="HN49998" s="211" t="str">
        <f t="shared" si="3"/>
        <v>： 運用保守</v>
      </c>
      <c r="HP49998" s="180"/>
      <c r="HQ49998" s="180"/>
    </row>
    <row r="49999" spans="212:229" ht="15.75" thickTop="1" thickBot="1" x14ac:dyDescent="0.2">
      <c r="HD49999" s="194" t="s">
        <v>169</v>
      </c>
      <c r="HE49999" s="195" t="s">
        <v>170</v>
      </c>
      <c r="HF49999" s="196" t="str">
        <f t="shared" si="2"/>
        <v>8D： 販促イベント</v>
      </c>
      <c r="HH49999" s="179"/>
      <c r="HL49999" s="209"/>
      <c r="HM49999" s="210" t="s">
        <v>22</v>
      </c>
      <c r="HN49999" s="212" t="str">
        <f t="shared" si="3"/>
        <v>： その他</v>
      </c>
      <c r="HP49999" s="180"/>
      <c r="HQ49999" s="180"/>
    </row>
    <row r="50000" spans="212:229" ht="15" thickTop="1" x14ac:dyDescent="0.15">
      <c r="HD50000" s="194" t="s">
        <v>171</v>
      </c>
      <c r="HE50000" s="195" t="s">
        <v>172</v>
      </c>
      <c r="HF50000" s="196" t="str">
        <f t="shared" si="2"/>
        <v>8E： 事業イベント</v>
      </c>
      <c r="HP50000" s="180"/>
      <c r="HQ50000" s="180"/>
    </row>
    <row r="50001" spans="212:225" x14ac:dyDescent="0.15">
      <c r="HD50001" s="194" t="s">
        <v>173</v>
      </c>
      <c r="HE50001" s="195" t="s">
        <v>174</v>
      </c>
      <c r="HF50001" s="196" t="str">
        <f t="shared" si="2"/>
        <v>8F： ＰＲ企画・ＰＲ実施活動</v>
      </c>
      <c r="HP50001" s="180"/>
      <c r="HQ50001" s="180"/>
    </row>
    <row r="50002" spans="212:225" x14ac:dyDescent="0.15">
      <c r="HD50002" s="194" t="s">
        <v>175</v>
      </c>
      <c r="HE50002" s="195" t="s">
        <v>176</v>
      </c>
      <c r="HF50002" s="196" t="str">
        <f t="shared" si="2"/>
        <v>8G： ＰＲ編集制作（PR誌、ﾑｯｸ誌他）</v>
      </c>
      <c r="HP50002" s="180"/>
      <c r="HQ50002" s="180"/>
    </row>
    <row r="50003" spans="212:225" x14ac:dyDescent="0.15">
      <c r="HD50003" s="194" t="s">
        <v>177</v>
      </c>
      <c r="HE50003" s="195" t="s">
        <v>178</v>
      </c>
      <c r="HF50003" s="196" t="str">
        <f t="shared" si="2"/>
        <v>8H： スペースデザイン</v>
      </c>
      <c r="HM50003" s="213" t="s">
        <v>179</v>
      </c>
      <c r="HN50003" s="213" t="s">
        <v>115</v>
      </c>
      <c r="HP50003" s="180"/>
      <c r="HQ50003" s="180"/>
    </row>
    <row r="50004" spans="212:225" x14ac:dyDescent="0.15">
      <c r="HD50004" s="194" t="s">
        <v>180</v>
      </c>
      <c r="HE50004" s="195" t="s">
        <v>181</v>
      </c>
      <c r="HF50004" s="196" t="str">
        <f t="shared" si="2"/>
        <v>8I： プレミアム製作</v>
      </c>
      <c r="HM50004" s="214" t="s">
        <v>182</v>
      </c>
      <c r="HN50004" s="214" t="s">
        <v>183</v>
      </c>
      <c r="HP50004" s="180"/>
      <c r="HQ50004" s="180"/>
    </row>
    <row r="50005" spans="212:225" x14ac:dyDescent="0.15">
      <c r="HD50005" s="194" t="s">
        <v>184</v>
      </c>
      <c r="HE50005" s="195" t="s">
        <v>185</v>
      </c>
      <c r="HF50005" s="196" t="str">
        <f t="shared" si="2"/>
        <v>8J： 事務局業務</v>
      </c>
      <c r="HM50005" s="215" t="s">
        <v>186</v>
      </c>
      <c r="HN50005" s="215" t="s">
        <v>187</v>
      </c>
      <c r="HP50005" s="180"/>
      <c r="HQ50005" s="180"/>
    </row>
    <row r="50006" spans="212:225" x14ac:dyDescent="0.15">
      <c r="HD50006" s="216" t="s">
        <v>188</v>
      </c>
      <c r="HE50006" s="217" t="s">
        <v>189</v>
      </c>
      <c r="HF50006" s="218" t="str">
        <f t="shared" si="2"/>
        <v>T4： プロモーション企画・実施</v>
      </c>
      <c r="HM50006" s="215" t="s">
        <v>186</v>
      </c>
      <c r="HN50006" s="215" t="s">
        <v>190</v>
      </c>
      <c r="HP50006" s="180"/>
      <c r="HQ50006" s="180"/>
    </row>
    <row r="50007" spans="212:225" x14ac:dyDescent="0.15">
      <c r="HD50007" s="219" t="s">
        <v>191</v>
      </c>
      <c r="HE50007" s="220" t="s">
        <v>192</v>
      </c>
      <c r="HF50007" s="221" t="str">
        <f t="shared" si="2"/>
        <v>T5： 調査企画・実施</v>
      </c>
      <c r="HM50007" s="215" t="s">
        <v>186</v>
      </c>
      <c r="HN50007" s="215" t="s">
        <v>193</v>
      </c>
      <c r="HP50007" s="180"/>
      <c r="HQ50007" s="180"/>
    </row>
    <row r="50008" spans="212:225" x14ac:dyDescent="0.15">
      <c r="HD50008" s="216" t="s">
        <v>194</v>
      </c>
      <c r="HE50008" s="217" t="s">
        <v>195</v>
      </c>
      <c r="HF50008" s="218" t="str">
        <f t="shared" si="2"/>
        <v>T6： Ｗeb制作</v>
      </c>
      <c r="HM50008" s="215" t="s">
        <v>186</v>
      </c>
      <c r="HN50008" s="215" t="s">
        <v>196</v>
      </c>
      <c r="HP50008" s="180"/>
      <c r="HQ50008" s="180"/>
    </row>
    <row r="50009" spans="212:225" x14ac:dyDescent="0.15">
      <c r="HD50009" s="222" t="s">
        <v>197</v>
      </c>
      <c r="HE50009" s="222" t="s">
        <v>198</v>
      </c>
      <c r="HF50009" s="223" t="str">
        <f t="shared" si="2"/>
        <v>TA： モバイル制作</v>
      </c>
      <c r="HM50009" s="215" t="s">
        <v>186</v>
      </c>
      <c r="HN50009" s="215" t="s">
        <v>199</v>
      </c>
      <c r="HP50009" s="180"/>
      <c r="HQ50009" s="180"/>
    </row>
    <row r="50010" spans="212:225" x14ac:dyDescent="0.15">
      <c r="HD50010" s="224" t="s">
        <v>200</v>
      </c>
      <c r="HE50010" s="225" t="s">
        <v>201</v>
      </c>
      <c r="HF50010" s="226" t="str">
        <f t="shared" si="2"/>
        <v>NG： 新聞</v>
      </c>
      <c r="HM50010" s="215" t="s">
        <v>186</v>
      </c>
      <c r="HN50010" s="215" t="s">
        <v>202</v>
      </c>
      <c r="HP50010" s="180"/>
      <c r="HQ50010" s="180"/>
    </row>
    <row r="50011" spans="212:225" x14ac:dyDescent="0.15">
      <c r="HD50011" s="194" t="s">
        <v>203</v>
      </c>
      <c r="HE50011" s="195" t="s">
        <v>204</v>
      </c>
      <c r="HF50011" s="227" t="str">
        <f t="shared" si="2"/>
        <v>NH： 雑誌</v>
      </c>
      <c r="HM50011" s="228" t="s">
        <v>186</v>
      </c>
      <c r="HN50011" s="228" t="s">
        <v>22</v>
      </c>
      <c r="HP50011" s="180"/>
      <c r="HQ50011" s="180"/>
    </row>
    <row r="50012" spans="212:225" x14ac:dyDescent="0.15">
      <c r="HD50012" s="194" t="s">
        <v>205</v>
      </c>
      <c r="HE50012" s="195" t="s">
        <v>206</v>
      </c>
      <c r="HF50012" s="196" t="str">
        <f t="shared" si="2"/>
        <v>NI： ラジオ</v>
      </c>
      <c r="HM50012" s="214" t="s">
        <v>207</v>
      </c>
      <c r="HN50012" s="214" t="s">
        <v>208</v>
      </c>
      <c r="HP50012" s="180"/>
      <c r="HQ50012" s="180"/>
    </row>
    <row r="50013" spans="212:225" x14ac:dyDescent="0.15">
      <c r="HD50013" s="194" t="s">
        <v>209</v>
      </c>
      <c r="HE50013" s="195" t="s">
        <v>210</v>
      </c>
      <c r="HF50013" s="196" t="str">
        <f t="shared" si="2"/>
        <v>NJ： テレビ</v>
      </c>
      <c r="HM50013" s="215" t="s">
        <v>207</v>
      </c>
      <c r="HN50013" s="215" t="s">
        <v>212</v>
      </c>
      <c r="HP50013" s="180"/>
      <c r="HQ50013" s="180"/>
    </row>
    <row r="50014" spans="212:225" x14ac:dyDescent="0.15">
      <c r="HD50014" s="194" t="s">
        <v>213</v>
      </c>
      <c r="HE50014" s="195" t="s">
        <v>214</v>
      </c>
      <c r="HF50014" s="196" t="str">
        <f t="shared" si="2"/>
        <v>NK： アウトドアメディア</v>
      </c>
      <c r="HM50014" s="215" t="s">
        <v>207</v>
      </c>
      <c r="HN50014" s="215" t="s">
        <v>215</v>
      </c>
      <c r="HP50014" s="180"/>
      <c r="HQ50014" s="180"/>
    </row>
    <row r="50015" spans="212:225" x14ac:dyDescent="0.15">
      <c r="HD50015" s="194" t="s">
        <v>216</v>
      </c>
      <c r="HE50015" s="195" t="s">
        <v>217</v>
      </c>
      <c r="HF50015" s="196" t="str">
        <f t="shared" si="2"/>
        <v>NL： Ｉメディア</v>
      </c>
      <c r="HM50015" s="215" t="s">
        <v>207</v>
      </c>
      <c r="HN50015" s="215" t="s">
        <v>218</v>
      </c>
    </row>
    <row r="50016" spans="212:225" x14ac:dyDescent="0.15">
      <c r="HD50016" s="194" t="s">
        <v>219</v>
      </c>
      <c r="HE50016" s="195" t="s">
        <v>220</v>
      </c>
      <c r="HF50016" s="196" t="str">
        <f t="shared" si="2"/>
        <v>NM： その他メディア</v>
      </c>
      <c r="HM50016" s="228" t="s">
        <v>207</v>
      </c>
      <c r="HN50016" s="228" t="s">
        <v>22</v>
      </c>
    </row>
    <row r="50017" spans="212:222" x14ac:dyDescent="0.15">
      <c r="HD50017" s="194" t="s">
        <v>221</v>
      </c>
      <c r="HE50017" s="195" t="s">
        <v>222</v>
      </c>
      <c r="HF50017" s="196" t="str">
        <f t="shared" si="2"/>
        <v>NN： システム企画・プロデュース</v>
      </c>
      <c r="HM50017" s="214" t="s">
        <v>223</v>
      </c>
      <c r="HN50017" s="214" t="s">
        <v>224</v>
      </c>
    </row>
    <row r="50018" spans="212:222" x14ac:dyDescent="0.15">
      <c r="HD50018" s="194" t="s">
        <v>225</v>
      </c>
      <c r="HE50018" s="195" t="s">
        <v>226</v>
      </c>
      <c r="HF50018" s="196" t="str">
        <f t="shared" si="2"/>
        <v>NP： 印刷</v>
      </c>
      <c r="HM50018" s="215" t="s">
        <v>223</v>
      </c>
      <c r="HN50018" s="215" t="s">
        <v>228</v>
      </c>
    </row>
    <row r="50019" spans="212:222" x14ac:dyDescent="0.15">
      <c r="HD50019" s="194" t="s">
        <v>229</v>
      </c>
      <c r="HE50019" s="195" t="s">
        <v>230</v>
      </c>
      <c r="HF50019" s="196" t="str">
        <f t="shared" si="2"/>
        <v>NQ： 什器・ディスプレイ製作</v>
      </c>
      <c r="HM50019" s="215" t="s">
        <v>223</v>
      </c>
      <c r="HN50019" s="215" t="s">
        <v>231</v>
      </c>
    </row>
    <row r="50020" spans="212:222" x14ac:dyDescent="0.15">
      <c r="HD50020" s="206" t="s">
        <v>232</v>
      </c>
      <c r="HE50020" s="207" t="s">
        <v>233</v>
      </c>
      <c r="HF50020" s="208" t="str">
        <f t="shared" si="2"/>
        <v>NW： 新聞製版</v>
      </c>
      <c r="HM50020" s="228" t="s">
        <v>223</v>
      </c>
      <c r="HN50020" s="228" t="s">
        <v>22</v>
      </c>
    </row>
    <row r="50021" spans="212:222" x14ac:dyDescent="0.15">
      <c r="HD50021" s="188" t="s">
        <v>234</v>
      </c>
      <c r="HE50021" s="189" t="s">
        <v>235</v>
      </c>
      <c r="HF50021" s="190" t="str">
        <f t="shared" si="2"/>
        <v>NX： 雑誌製版</v>
      </c>
    </row>
    <row r="50022" spans="212:222" x14ac:dyDescent="0.15">
      <c r="HD50022" s="188" t="s">
        <v>236</v>
      </c>
      <c r="HE50022" s="189" t="s">
        <v>237</v>
      </c>
      <c r="HF50022" s="190" t="str">
        <f t="shared" si="2"/>
        <v>NY： ＳＰ製版（ＤＴＰ・画像処理・出力）</v>
      </c>
    </row>
    <row r="50023" spans="212:222" x14ac:dyDescent="0.15">
      <c r="HD50023" s="229" t="s">
        <v>238</v>
      </c>
      <c r="HE50023" s="226" t="s">
        <v>239</v>
      </c>
      <c r="HF50023" s="230" t="str">
        <f t="shared" si="2"/>
        <v>NZ： データチェックサービス</v>
      </c>
    </row>
    <row r="50024" spans="212:222" x14ac:dyDescent="0.15">
      <c r="HD50024" s="231" t="s">
        <v>240</v>
      </c>
      <c r="HE50024" s="232" t="s">
        <v>241</v>
      </c>
      <c r="HF50024" s="187" t="str">
        <f t="shared" si="2"/>
        <v>N1： 製版・送稿業務委託</v>
      </c>
    </row>
    <row r="50025" spans="212:222" x14ac:dyDescent="0.15">
      <c r="HD50025" s="188" t="s">
        <v>242</v>
      </c>
      <c r="HE50025" s="189" t="s">
        <v>243</v>
      </c>
      <c r="HF50025" s="190" t="str">
        <f t="shared" si="2"/>
        <v>N3： 出演料</v>
      </c>
    </row>
    <row r="50026" spans="212:222" x14ac:dyDescent="0.15">
      <c r="HD50026" s="226" t="s">
        <v>244</v>
      </c>
      <c r="HE50026" s="226" t="s">
        <v>245</v>
      </c>
      <c r="HF50026" s="226" t="str">
        <f t="shared" si="2"/>
        <v>N4： フィー</v>
      </c>
    </row>
    <row r="50027" spans="212:222" x14ac:dyDescent="0.15">
      <c r="HD50027" s="233" t="s">
        <v>246</v>
      </c>
      <c r="HE50027" s="233" t="s">
        <v>247</v>
      </c>
      <c r="HF50027" s="233" t="str">
        <f t="shared" si="2"/>
        <v>T9： プレゼン（CM以外)</v>
      </c>
    </row>
  </sheetData>
  <sheetProtection formatCells="0" formatColumns="0" formatRows="0" insertRows="0" deleteRows="0" autoFilter="0"/>
  <mergeCells count="5">
    <mergeCell ref="G16:H16"/>
    <mergeCell ref="B2:K2"/>
    <mergeCell ref="H5:I5"/>
    <mergeCell ref="H7:H8"/>
    <mergeCell ref="C6:E6"/>
  </mergeCells>
  <phoneticPr fontId="3"/>
  <dataValidations count="3">
    <dataValidation type="list" allowBlank="1" showInputMessage="1" showErrorMessage="1" sqref="B15:E15" xr:uid="{00000000-0002-0000-0400-000000000000}">
      <formula1>$HS$49978:$HS$49991</formula1>
    </dataValidation>
    <dataValidation type="list" allowBlank="1" showInputMessage="1" showErrorMessage="1" sqref="B17:B92" xr:uid="{00000000-0002-0000-0400-000001000000}">
      <formula1>$HU$49979:$HU$49981</formula1>
    </dataValidation>
    <dataValidation type="list" allowBlank="1" showInputMessage="1" showErrorMessage="1" sqref="D17:D92" xr:uid="{00000000-0002-0000-0400-000002000000}">
      <formula1>$HU$49985:$HU$49987</formula1>
    </dataValidation>
  </dataValidations>
  <printOptions horizontalCentered="1"/>
  <pageMargins left="0.23622047244094491" right="0.23622047244094491" top="0.47244094488188981" bottom="0.47244094488188981" header="0.27559055118110237" footer="0.31496062992125984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CE7E-9AC0-4577-8D77-134B0BEAADF0}">
  <sheetPr>
    <pageSetUpPr fitToPage="1"/>
  </sheetPr>
  <dimension ref="A1:HL50078"/>
  <sheetViews>
    <sheetView view="pageBreakPreview" topLeftCell="A66" zoomScale="70" zoomScaleNormal="70" zoomScaleSheetLayoutView="70" workbookViewId="0">
      <selection activeCell="O1" sqref="O1"/>
    </sheetView>
  </sheetViews>
  <sheetFormatPr defaultRowHeight="14.25" x14ac:dyDescent="0.15"/>
  <cols>
    <col min="1" max="1" width="2.375" style="1" customWidth="1"/>
    <col min="2" max="2" width="5.875" style="2" customWidth="1"/>
    <col min="3" max="3" width="2.5" style="2" customWidth="1"/>
    <col min="4" max="4" width="57" style="2" customWidth="1"/>
    <col min="5" max="5" width="1.625" style="2" customWidth="1"/>
    <col min="6" max="6" width="8.25" style="2" bestFit="1" customWidth="1"/>
    <col min="7" max="7" width="9" style="2" customWidth="1"/>
    <col min="8" max="8" width="1.625" style="2" customWidth="1"/>
    <col min="9" max="9" width="6.375" style="2" customWidth="1"/>
    <col min="10" max="11" width="3.625" style="2" customWidth="1"/>
    <col min="12" max="12" width="11.75" style="2" customWidth="1"/>
    <col min="13" max="14" width="15.875" style="2" customWidth="1"/>
    <col min="15" max="15" width="63.25" style="2" customWidth="1"/>
    <col min="16" max="16384" width="9" style="4"/>
  </cols>
  <sheetData>
    <row r="1" spans="2:15" x14ac:dyDescent="0.15">
      <c r="O1" s="234" t="s">
        <v>396</v>
      </c>
    </row>
    <row r="2" spans="2:15" ht="21" x14ac:dyDescent="0.15">
      <c r="B2" s="518" t="s">
        <v>0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</row>
    <row r="3" spans="2:15" ht="25.5" x14ac:dyDescent="0.25">
      <c r="B3" s="505" t="s">
        <v>387</v>
      </c>
      <c r="C3" s="5"/>
      <c r="D3" s="5"/>
      <c r="E3" s="6"/>
      <c r="G3" s="7"/>
      <c r="H3" s="8"/>
      <c r="I3" s="9"/>
      <c r="J3" s="7"/>
      <c r="L3" s="10"/>
      <c r="M3" s="11"/>
      <c r="N3" s="10"/>
      <c r="O3" s="318" t="s">
        <v>1</v>
      </c>
    </row>
    <row r="4" spans="2:15" ht="18.75" x14ac:dyDescent="0.2">
      <c r="B4" s="12"/>
      <c r="C4" s="13"/>
      <c r="D4" s="13"/>
      <c r="E4" s="13"/>
      <c r="F4" s="7"/>
      <c r="G4" s="9"/>
      <c r="H4" s="13"/>
      <c r="I4" s="7"/>
      <c r="J4" s="9"/>
      <c r="K4" s="14"/>
      <c r="L4" s="14"/>
      <c r="M4" s="15"/>
      <c r="N4" s="8"/>
      <c r="O4" s="318"/>
    </row>
    <row r="5" spans="2:15" ht="15" thickBot="1" x14ac:dyDescent="0.2">
      <c r="B5" s="1"/>
      <c r="C5" s="1"/>
      <c r="D5" s="1"/>
      <c r="E5" s="1"/>
      <c r="F5" s="17"/>
      <c r="G5" s="17"/>
      <c r="H5" s="1"/>
      <c r="I5" s="17"/>
      <c r="J5" s="17"/>
      <c r="K5" s="18"/>
      <c r="L5" s="18"/>
      <c r="M5" s="17"/>
      <c r="N5" s="1"/>
      <c r="O5" s="319"/>
    </row>
    <row r="6" spans="2:15" ht="15.75" customHeight="1" thickTop="1" thickBot="1" x14ac:dyDescent="0.2">
      <c r="B6" s="19" t="s">
        <v>382</v>
      </c>
      <c r="C6" s="519" t="s">
        <v>390</v>
      </c>
      <c r="D6" s="519"/>
      <c r="E6" s="519"/>
      <c r="F6" s="520"/>
      <c r="G6" s="20"/>
      <c r="H6" s="20"/>
      <c r="I6" s="20"/>
      <c r="J6" s="17"/>
      <c r="K6" s="21" t="s">
        <v>2</v>
      </c>
      <c r="L6" s="22"/>
      <c r="M6" s="23">
        <f>N143</f>
        <v>0</v>
      </c>
      <c r="N6" s="17"/>
      <c r="O6" s="319" t="s">
        <v>3</v>
      </c>
    </row>
    <row r="7" spans="2:15" ht="15" thickTop="1" x14ac:dyDescent="0.15">
      <c r="B7" s="24"/>
      <c r="C7" s="1" t="s">
        <v>386</v>
      </c>
      <c r="D7" s="1"/>
      <c r="E7" s="1"/>
      <c r="F7" s="25"/>
      <c r="G7" s="17"/>
      <c r="H7" s="1"/>
      <c r="I7" s="17"/>
      <c r="J7" s="17"/>
      <c r="K7" s="1"/>
      <c r="L7" s="1"/>
      <c r="M7" s="17"/>
      <c r="N7" s="17"/>
      <c r="O7" s="318"/>
    </row>
    <row r="8" spans="2:15" ht="15" thickBot="1" x14ac:dyDescent="0.2">
      <c r="B8" s="26"/>
      <c r="C8" s="27"/>
      <c r="D8" s="27"/>
      <c r="E8" s="27"/>
      <c r="F8" s="28"/>
      <c r="G8" s="17"/>
      <c r="H8" s="1"/>
      <c r="I8" s="17"/>
      <c r="J8" s="17"/>
      <c r="K8" s="29" t="s">
        <v>4</v>
      </c>
      <c r="L8" s="30" t="s">
        <v>356</v>
      </c>
      <c r="M8" s="31">
        <f>N144</f>
        <v>0</v>
      </c>
      <c r="N8" s="32"/>
      <c r="O8" s="318" t="s">
        <v>6</v>
      </c>
    </row>
    <row r="9" spans="2:15" x14ac:dyDescent="0.15">
      <c r="B9" s="1"/>
      <c r="C9" s="1"/>
      <c r="D9" s="1"/>
      <c r="E9" s="1"/>
      <c r="F9" s="17"/>
      <c r="G9" s="17"/>
      <c r="H9" s="1"/>
      <c r="I9" s="17"/>
      <c r="J9" s="17"/>
      <c r="K9" s="33" t="s">
        <v>7</v>
      </c>
      <c r="L9" s="34" t="s">
        <v>8</v>
      </c>
      <c r="M9" s="35">
        <f>N145</f>
        <v>0</v>
      </c>
      <c r="N9" s="32"/>
      <c r="O9" s="320"/>
    </row>
    <row r="10" spans="2:15" ht="15" customHeight="1" x14ac:dyDescent="0.15">
      <c r="B10" s="36"/>
      <c r="C10" s="36"/>
      <c r="D10" s="36"/>
      <c r="E10" s="36"/>
      <c r="F10" s="36"/>
      <c r="G10" s="17"/>
      <c r="H10" s="1"/>
      <c r="I10" s="17"/>
      <c r="J10" s="17"/>
      <c r="K10" s="37" t="s">
        <v>9</v>
      </c>
      <c r="L10" s="1"/>
      <c r="M10" s="17"/>
      <c r="N10" s="32"/>
      <c r="O10" s="320" t="s">
        <v>10</v>
      </c>
    </row>
    <row r="11" spans="2:15" ht="15" customHeight="1" x14ac:dyDescent="0.15">
      <c r="B11" s="36"/>
      <c r="C11" s="38"/>
      <c r="D11" s="36"/>
      <c r="E11" s="36"/>
      <c r="F11" s="36"/>
      <c r="G11" s="17"/>
      <c r="H11" s="1"/>
      <c r="I11" s="17"/>
      <c r="J11" s="17"/>
      <c r="K11" s="39"/>
      <c r="L11" s="1"/>
      <c r="M11" s="17"/>
      <c r="N11" s="32"/>
      <c r="O11" s="319" t="s">
        <v>11</v>
      </c>
    </row>
    <row r="12" spans="2:15" ht="15" customHeight="1" x14ac:dyDescent="0.15">
      <c r="B12" s="1"/>
      <c r="C12" s="1"/>
      <c r="D12" s="1"/>
      <c r="E12" s="1"/>
      <c r="F12" s="1"/>
      <c r="G12" s="17"/>
      <c r="H12" s="1"/>
      <c r="I12" s="17"/>
      <c r="J12" s="17"/>
      <c r="K12" s="39"/>
      <c r="L12" s="1"/>
      <c r="M12" s="17"/>
      <c r="N12" s="32"/>
      <c r="O12" s="321" t="s">
        <v>12</v>
      </c>
    </row>
    <row r="13" spans="2:15" ht="15" customHeight="1" x14ac:dyDescent="0.15">
      <c r="B13" s="236"/>
      <c r="C13" s="236"/>
      <c r="D13" s="236"/>
      <c r="E13" s="236"/>
      <c r="F13" s="236"/>
      <c r="G13" s="237"/>
      <c r="H13" s="236"/>
      <c r="I13" s="237"/>
      <c r="J13" s="237"/>
      <c r="K13" s="238"/>
      <c r="L13" s="236"/>
      <c r="M13" s="237"/>
      <c r="N13" s="239"/>
      <c r="O13" s="319" t="s">
        <v>13</v>
      </c>
    </row>
    <row r="14" spans="2:15" ht="15" customHeight="1" x14ac:dyDescent="0.15">
      <c r="B14" s="42"/>
      <c r="C14" s="521" t="s">
        <v>14</v>
      </c>
      <c r="D14" s="522"/>
      <c r="E14" s="523" t="s">
        <v>15</v>
      </c>
      <c r="F14" s="524"/>
      <c r="G14" s="525"/>
      <c r="H14" s="523" t="s">
        <v>16</v>
      </c>
      <c r="I14" s="524"/>
      <c r="J14" s="525"/>
      <c r="K14" s="521" t="s">
        <v>17</v>
      </c>
      <c r="L14" s="522"/>
      <c r="M14" s="43" t="s">
        <v>18</v>
      </c>
      <c r="N14" s="44" t="s">
        <v>19</v>
      </c>
      <c r="O14" s="42" t="s">
        <v>20</v>
      </c>
    </row>
    <row r="15" spans="2:15" ht="15" customHeight="1" x14ac:dyDescent="0.15">
      <c r="B15" s="378" t="s">
        <v>251</v>
      </c>
      <c r="C15" s="331"/>
      <c r="D15" s="344"/>
      <c r="E15" s="409"/>
      <c r="F15" s="410"/>
      <c r="G15" s="411"/>
      <c r="H15" s="409"/>
      <c r="I15" s="410"/>
      <c r="J15" s="411"/>
      <c r="K15" s="412"/>
      <c r="L15" s="413"/>
      <c r="M15" s="414"/>
      <c r="N15" s="415">
        <f>SUM(N16:N22)</f>
        <v>0</v>
      </c>
      <c r="O15" s="416"/>
    </row>
    <row r="16" spans="2:15" ht="15" customHeight="1" x14ac:dyDescent="0.15">
      <c r="B16" s="155"/>
      <c r="C16" s="388" t="s">
        <v>252</v>
      </c>
      <c r="D16" s="417"/>
      <c r="E16" s="376"/>
      <c r="F16" s="374"/>
      <c r="G16" s="375"/>
      <c r="H16" s="376"/>
      <c r="I16" s="374"/>
      <c r="J16" s="375"/>
      <c r="K16" s="418"/>
      <c r="L16" s="419"/>
      <c r="M16" s="420"/>
      <c r="N16" s="421">
        <f>SUM(M17:M22)</f>
        <v>0</v>
      </c>
      <c r="O16" s="422"/>
    </row>
    <row r="17" spans="2:15" x14ac:dyDescent="0.15">
      <c r="B17" s="46"/>
      <c r="C17" s="322"/>
      <c r="D17" s="62"/>
      <c r="E17" s="271"/>
      <c r="F17" s="273"/>
      <c r="G17" s="272"/>
      <c r="H17" s="271"/>
      <c r="I17" s="273"/>
      <c r="J17" s="272"/>
      <c r="K17" s="274"/>
      <c r="L17" s="275"/>
      <c r="M17" s="276">
        <f t="shared" ref="M17:M22" si="0">SUM(L17*F17*I17)</f>
        <v>0</v>
      </c>
      <c r="N17" s="276"/>
      <c r="O17" s="377"/>
    </row>
    <row r="18" spans="2:15" x14ac:dyDescent="0.15">
      <c r="B18" s="46"/>
      <c r="C18" s="240"/>
      <c r="D18" s="48"/>
      <c r="E18" s="49"/>
      <c r="F18" s="50"/>
      <c r="G18" s="51"/>
      <c r="H18" s="49"/>
      <c r="I18" s="50"/>
      <c r="J18" s="51"/>
      <c r="K18" s="53"/>
      <c r="L18" s="241"/>
      <c r="M18" s="55">
        <f t="shared" si="0"/>
        <v>0</v>
      </c>
      <c r="N18" s="55"/>
      <c r="O18" s="242"/>
    </row>
    <row r="19" spans="2:15" x14ac:dyDescent="0.15">
      <c r="B19" s="46"/>
      <c r="C19" s="240"/>
      <c r="D19" s="48"/>
      <c r="E19" s="49"/>
      <c r="F19" s="50"/>
      <c r="G19" s="51"/>
      <c r="H19" s="49"/>
      <c r="I19" s="50"/>
      <c r="J19" s="51"/>
      <c r="K19" s="53"/>
      <c r="L19" s="243"/>
      <c r="M19" s="55">
        <f t="shared" si="0"/>
        <v>0</v>
      </c>
      <c r="N19" s="55"/>
      <c r="O19" s="65"/>
    </row>
    <row r="20" spans="2:15" x14ac:dyDescent="0.15">
      <c r="B20" s="155"/>
      <c r="C20" s="240"/>
      <c r="D20" s="48"/>
      <c r="E20" s="49"/>
      <c r="F20" s="244"/>
      <c r="G20" s="51"/>
      <c r="H20" s="49"/>
      <c r="I20" s="50"/>
      <c r="J20" s="51"/>
      <c r="K20" s="53"/>
      <c r="L20" s="245"/>
      <c r="M20" s="55">
        <f t="shared" si="0"/>
        <v>0</v>
      </c>
      <c r="N20" s="55"/>
      <c r="O20" s="65"/>
    </row>
    <row r="21" spans="2:15" x14ac:dyDescent="0.15">
      <c r="B21" s="46"/>
      <c r="C21" s="240"/>
      <c r="D21" s="48"/>
      <c r="E21" s="49"/>
      <c r="F21" s="244"/>
      <c r="G21" s="51"/>
      <c r="H21" s="49"/>
      <c r="I21" s="50"/>
      <c r="J21" s="51"/>
      <c r="K21" s="53"/>
      <c r="L21" s="245"/>
      <c r="M21" s="55">
        <f t="shared" si="0"/>
        <v>0</v>
      </c>
      <c r="N21" s="55"/>
      <c r="O21" s="65"/>
    </row>
    <row r="22" spans="2:15" x14ac:dyDescent="0.15">
      <c r="B22" s="46"/>
      <c r="C22" s="322"/>
      <c r="D22" s="48"/>
      <c r="E22" s="49"/>
      <c r="F22" s="244"/>
      <c r="G22" s="51"/>
      <c r="H22" s="49"/>
      <c r="I22" s="50"/>
      <c r="J22" s="51"/>
      <c r="K22" s="53"/>
      <c r="L22" s="245"/>
      <c r="M22" s="55">
        <f t="shared" si="0"/>
        <v>0</v>
      </c>
      <c r="N22" s="55"/>
      <c r="O22" s="65"/>
    </row>
    <row r="23" spans="2:15" ht="15" customHeight="1" x14ac:dyDescent="0.15">
      <c r="B23" s="379" t="s">
        <v>253</v>
      </c>
      <c r="C23" s="333"/>
      <c r="D23" s="334"/>
      <c r="E23" s="380"/>
      <c r="F23" s="381"/>
      <c r="G23" s="382"/>
      <c r="H23" s="380"/>
      <c r="I23" s="381"/>
      <c r="J23" s="382"/>
      <c r="K23" s="383"/>
      <c r="L23" s="384"/>
      <c r="M23" s="385"/>
      <c r="N23" s="386">
        <f>SUM(N24:N139)</f>
        <v>0</v>
      </c>
      <c r="O23" s="387"/>
    </row>
    <row r="24" spans="2:15" ht="15" customHeight="1" x14ac:dyDescent="0.15">
      <c r="B24" s="155"/>
      <c r="C24" s="357" t="s">
        <v>254</v>
      </c>
      <c r="D24" s="358"/>
      <c r="E24" s="349"/>
      <c r="F24" s="350"/>
      <c r="G24" s="351"/>
      <c r="H24" s="349"/>
      <c r="I24" s="350"/>
      <c r="J24" s="351"/>
      <c r="K24" s="352"/>
      <c r="L24" s="353"/>
      <c r="M24" s="354"/>
      <c r="N24" s="355">
        <f>SUM(M25:M29)</f>
        <v>0</v>
      </c>
      <c r="O24" s="356"/>
    </row>
    <row r="25" spans="2:15" ht="15" customHeight="1" x14ac:dyDescent="0.15">
      <c r="B25" s="46"/>
      <c r="C25" s="47"/>
      <c r="D25" s="48"/>
      <c r="E25" s="49"/>
      <c r="F25" s="246"/>
      <c r="G25" s="247"/>
      <c r="H25" s="248"/>
      <c r="I25" s="244"/>
      <c r="J25" s="247"/>
      <c r="K25" s="249"/>
      <c r="L25" s="243"/>
      <c r="M25" s="55">
        <f>SUM(L25*F25*I25)</f>
        <v>0</v>
      </c>
      <c r="N25" s="250"/>
      <c r="O25" s="251"/>
    </row>
    <row r="26" spans="2:15" ht="15" customHeight="1" x14ac:dyDescent="0.15">
      <c r="B26" s="46"/>
      <c r="C26" s="252"/>
      <c r="D26" s="253"/>
      <c r="E26" s="49"/>
      <c r="F26" s="254"/>
      <c r="G26" s="51"/>
      <c r="H26" s="49"/>
      <c r="I26" s="50"/>
      <c r="J26" s="51"/>
      <c r="K26" s="53"/>
      <c r="L26" s="245"/>
      <c r="M26" s="55">
        <f>SUM(L26*F26*I26)</f>
        <v>0</v>
      </c>
      <c r="N26" s="57"/>
      <c r="O26" s="255"/>
    </row>
    <row r="27" spans="2:15" ht="15" customHeight="1" x14ac:dyDescent="0.15">
      <c r="B27" s="46"/>
      <c r="C27" s="514"/>
      <c r="D27" s="515"/>
      <c r="E27" s="49"/>
      <c r="F27" s="246"/>
      <c r="G27" s="51"/>
      <c r="H27" s="49"/>
      <c r="I27" s="50"/>
      <c r="J27" s="51"/>
      <c r="K27" s="53"/>
      <c r="L27" s="245"/>
      <c r="M27" s="55">
        <f>SUM(L27*F27*I27)</f>
        <v>0</v>
      </c>
      <c r="N27" s="57"/>
      <c r="O27" s="251"/>
    </row>
    <row r="28" spans="2:15" ht="15" customHeight="1" x14ac:dyDescent="0.15">
      <c r="B28" s="46"/>
      <c r="C28" s="47"/>
      <c r="D28" s="48"/>
      <c r="E28" s="49"/>
      <c r="F28" s="256"/>
      <c r="G28" s="51"/>
      <c r="H28" s="49"/>
      <c r="I28" s="50"/>
      <c r="J28" s="51"/>
      <c r="K28" s="53"/>
      <c r="L28" s="257"/>
      <c r="M28" s="55">
        <f>SUM(L28*F28*I28)</f>
        <v>0</v>
      </c>
      <c r="N28" s="59"/>
      <c r="O28" s="56"/>
    </row>
    <row r="29" spans="2:15" ht="15" customHeight="1" x14ac:dyDescent="0.15">
      <c r="B29" s="46"/>
      <c r="C29" s="310"/>
      <c r="D29" s="311"/>
      <c r="E29" s="49"/>
      <c r="F29" s="258"/>
      <c r="G29" s="51"/>
      <c r="H29" s="49"/>
      <c r="I29" s="50"/>
      <c r="J29" s="51"/>
      <c r="K29" s="53"/>
      <c r="L29" s="259"/>
      <c r="M29" s="55">
        <f>SUM(L29*F29*I29)</f>
        <v>0</v>
      </c>
      <c r="N29" s="59"/>
      <c r="O29" s="56"/>
    </row>
    <row r="30" spans="2:15" ht="15" customHeight="1" x14ac:dyDescent="0.15">
      <c r="B30" s="45"/>
      <c r="C30" s="359" t="s">
        <v>255</v>
      </c>
      <c r="D30" s="360"/>
      <c r="E30" s="349"/>
      <c r="F30" s="350"/>
      <c r="G30" s="351"/>
      <c r="H30" s="349"/>
      <c r="I30" s="350"/>
      <c r="J30" s="351"/>
      <c r="K30" s="352"/>
      <c r="L30" s="353"/>
      <c r="M30" s="354"/>
      <c r="N30" s="355">
        <f>SUM(M31:M66)</f>
        <v>0</v>
      </c>
      <c r="O30" s="356"/>
    </row>
    <row r="31" spans="2:15" x14ac:dyDescent="0.15">
      <c r="B31" s="46"/>
      <c r="C31" s="47"/>
      <c r="D31" s="48"/>
      <c r="E31" s="260"/>
      <c r="F31" s="389"/>
      <c r="G31" s="390"/>
      <c r="H31" s="391"/>
      <c r="I31" s="392"/>
      <c r="J31" s="390"/>
      <c r="K31" s="393"/>
      <c r="L31" s="394"/>
      <c r="M31" s="285">
        <f t="shared" ref="M31:M66" si="1">SUM(L31*F31)</f>
        <v>0</v>
      </c>
      <c r="N31" s="395"/>
      <c r="O31" s="396"/>
    </row>
    <row r="32" spans="2:15" x14ac:dyDescent="0.15">
      <c r="B32" s="46"/>
      <c r="C32" s="261"/>
      <c r="D32" s="262"/>
      <c r="E32" s="49"/>
      <c r="F32" s="254"/>
      <c r="G32" s="51"/>
      <c r="H32" s="49"/>
      <c r="I32" s="50"/>
      <c r="J32" s="51"/>
      <c r="K32" s="53"/>
      <c r="L32" s="245"/>
      <c r="M32" s="55">
        <f t="shared" si="1"/>
        <v>0</v>
      </c>
      <c r="N32" s="57"/>
      <c r="O32" s="263"/>
    </row>
    <row r="33" spans="2:15" x14ac:dyDescent="0.15">
      <c r="B33" s="46"/>
      <c r="C33" s="261"/>
      <c r="D33" s="262"/>
      <c r="E33" s="49"/>
      <c r="F33" s="254"/>
      <c r="G33" s="51"/>
      <c r="H33" s="49"/>
      <c r="I33" s="50"/>
      <c r="J33" s="51"/>
      <c r="K33" s="53"/>
      <c r="L33" s="245"/>
      <c r="M33" s="55">
        <f t="shared" si="1"/>
        <v>0</v>
      </c>
      <c r="N33" s="57"/>
      <c r="O33" s="263"/>
    </row>
    <row r="34" spans="2:15" x14ac:dyDescent="0.15">
      <c r="B34" s="46"/>
      <c r="C34" s="261"/>
      <c r="D34" s="262"/>
      <c r="E34" s="49"/>
      <c r="F34" s="254"/>
      <c r="G34" s="51"/>
      <c r="H34" s="49"/>
      <c r="I34" s="50"/>
      <c r="J34" s="51"/>
      <c r="K34" s="53"/>
      <c r="L34" s="245"/>
      <c r="M34" s="55">
        <f t="shared" si="1"/>
        <v>0</v>
      </c>
      <c r="N34" s="57"/>
      <c r="O34" s="263"/>
    </row>
    <row r="35" spans="2:15" x14ac:dyDescent="0.15">
      <c r="B35" s="46"/>
      <c r="C35" s="261"/>
      <c r="D35" s="262"/>
      <c r="E35" s="49"/>
      <c r="F35" s="254"/>
      <c r="G35" s="51"/>
      <c r="H35" s="49"/>
      <c r="I35" s="50"/>
      <c r="J35" s="51"/>
      <c r="K35" s="53"/>
      <c r="L35" s="245"/>
      <c r="M35" s="55">
        <f>SUM(L35*F35)</f>
        <v>0</v>
      </c>
      <c r="N35" s="59"/>
      <c r="O35" s="242"/>
    </row>
    <row r="36" spans="2:15" x14ac:dyDescent="0.15">
      <c r="B36" s="46"/>
      <c r="C36" s="264"/>
      <c r="D36" s="265"/>
      <c r="E36" s="49"/>
      <c r="F36" s="50"/>
      <c r="G36" s="51"/>
      <c r="H36" s="49"/>
      <c r="I36" s="50"/>
      <c r="J36" s="51"/>
      <c r="K36" s="53"/>
      <c r="L36" s="245"/>
      <c r="M36" s="55">
        <f t="shared" si="1"/>
        <v>0</v>
      </c>
      <c r="N36" s="57"/>
      <c r="O36" s="266"/>
    </row>
    <row r="37" spans="2:15" x14ac:dyDescent="0.15">
      <c r="B37" s="46"/>
      <c r="C37" s="264"/>
      <c r="D37" s="265"/>
      <c r="E37" s="49"/>
      <c r="F37" s="254"/>
      <c r="G37" s="51"/>
      <c r="H37" s="49"/>
      <c r="I37" s="50"/>
      <c r="J37" s="51"/>
      <c r="K37" s="53"/>
      <c r="L37" s="245"/>
      <c r="M37" s="55">
        <f t="shared" si="1"/>
        <v>0</v>
      </c>
      <c r="N37" s="57"/>
      <c r="O37" s="267"/>
    </row>
    <row r="38" spans="2:15" x14ac:dyDescent="0.15">
      <c r="B38" s="46"/>
      <c r="C38" s="264"/>
      <c r="D38" s="265"/>
      <c r="E38" s="49"/>
      <c r="F38" s="254"/>
      <c r="G38" s="51"/>
      <c r="H38" s="49"/>
      <c r="I38" s="50"/>
      <c r="J38" s="51"/>
      <c r="K38" s="53"/>
      <c r="L38" s="245"/>
      <c r="M38" s="55">
        <f>SUM(L38*F38)</f>
        <v>0</v>
      </c>
      <c r="N38" s="57"/>
      <c r="O38" s="65"/>
    </row>
    <row r="39" spans="2:15" x14ac:dyDescent="0.15">
      <c r="B39" s="155"/>
      <c r="C39" s="264"/>
      <c r="D39" s="265"/>
      <c r="E39" s="49"/>
      <c r="F39" s="256"/>
      <c r="G39" s="51"/>
      <c r="H39" s="49"/>
      <c r="I39" s="50"/>
      <c r="J39" s="51"/>
      <c r="K39" s="53"/>
      <c r="L39" s="245"/>
      <c r="M39" s="55">
        <f t="shared" si="1"/>
        <v>0</v>
      </c>
      <c r="N39" s="59"/>
      <c r="O39" s="266"/>
    </row>
    <row r="40" spans="2:15" x14ac:dyDescent="0.15">
      <c r="B40" s="155"/>
      <c r="C40" s="264"/>
      <c r="D40" s="265"/>
      <c r="E40" s="49"/>
      <c r="F40" s="256"/>
      <c r="G40" s="51"/>
      <c r="H40" s="49"/>
      <c r="I40" s="50"/>
      <c r="J40" s="51"/>
      <c r="K40" s="53"/>
      <c r="L40" s="245"/>
      <c r="M40" s="55">
        <f t="shared" si="1"/>
        <v>0</v>
      </c>
      <c r="N40" s="59"/>
      <c r="O40" s="266"/>
    </row>
    <row r="41" spans="2:15" x14ac:dyDescent="0.15">
      <c r="B41" s="46"/>
      <c r="C41" s="264"/>
      <c r="D41" s="265"/>
      <c r="E41" s="49"/>
      <c r="F41" s="254"/>
      <c r="G41" s="51"/>
      <c r="H41" s="49"/>
      <c r="I41" s="50"/>
      <c r="J41" s="51"/>
      <c r="K41" s="53"/>
      <c r="L41" s="245"/>
      <c r="M41" s="55">
        <f>SUM(L41*F41)</f>
        <v>0</v>
      </c>
      <c r="N41" s="57"/>
      <c r="O41" s="268"/>
    </row>
    <row r="42" spans="2:15" x14ac:dyDescent="0.15">
      <c r="B42" s="46"/>
      <c r="C42" s="264"/>
      <c r="D42" s="265"/>
      <c r="E42" s="49"/>
      <c r="F42" s="254"/>
      <c r="G42" s="51"/>
      <c r="H42" s="49"/>
      <c r="I42" s="50"/>
      <c r="J42" s="51"/>
      <c r="K42" s="53"/>
      <c r="L42" s="245"/>
      <c r="M42" s="55">
        <f>SUM(L42*F42)</f>
        <v>0</v>
      </c>
      <c r="N42" s="57"/>
      <c r="O42" s="268"/>
    </row>
    <row r="43" spans="2:15" x14ac:dyDescent="0.15">
      <c r="B43" s="46"/>
      <c r="C43" s="264"/>
      <c r="D43" s="265"/>
      <c r="E43" s="49"/>
      <c r="F43" s="254"/>
      <c r="G43" s="51"/>
      <c r="H43" s="49"/>
      <c r="I43" s="50"/>
      <c r="J43" s="51"/>
      <c r="K43" s="53"/>
      <c r="L43" s="245"/>
      <c r="M43" s="55">
        <f t="shared" si="1"/>
        <v>0</v>
      </c>
      <c r="N43" s="59"/>
      <c r="O43" s="65"/>
    </row>
    <row r="44" spans="2:15" x14ac:dyDescent="0.15">
      <c r="B44" s="46"/>
      <c r="C44" s="264"/>
      <c r="D44" s="265"/>
      <c r="E44" s="49"/>
      <c r="F44" s="254"/>
      <c r="G44" s="51"/>
      <c r="H44" s="49"/>
      <c r="I44" s="50"/>
      <c r="J44" s="51"/>
      <c r="K44" s="53"/>
      <c r="L44" s="245"/>
      <c r="M44" s="55">
        <f t="shared" si="1"/>
        <v>0</v>
      </c>
      <c r="N44" s="59"/>
      <c r="O44" s="242"/>
    </row>
    <row r="45" spans="2:15" x14ac:dyDescent="0.15">
      <c r="B45" s="155"/>
      <c r="C45" s="269"/>
      <c r="D45" s="270"/>
      <c r="E45" s="49"/>
      <c r="F45" s="254"/>
      <c r="G45" s="51"/>
      <c r="H45" s="49"/>
      <c r="I45" s="50"/>
      <c r="J45" s="51"/>
      <c r="K45" s="53"/>
      <c r="L45" s="245"/>
      <c r="M45" s="55">
        <f t="shared" si="1"/>
        <v>0</v>
      </c>
      <c r="N45" s="59"/>
      <c r="O45" s="242"/>
    </row>
    <row r="46" spans="2:15" x14ac:dyDescent="0.15">
      <c r="B46" s="155"/>
      <c r="C46" s="269"/>
      <c r="D46" s="270"/>
      <c r="E46" s="49"/>
      <c r="F46" s="254"/>
      <c r="G46" s="51"/>
      <c r="H46" s="49"/>
      <c r="I46" s="50"/>
      <c r="J46" s="51"/>
      <c r="K46" s="53"/>
      <c r="L46" s="245"/>
      <c r="M46" s="55">
        <f t="shared" si="1"/>
        <v>0</v>
      </c>
      <c r="N46" s="59"/>
      <c r="O46" s="242"/>
    </row>
    <row r="47" spans="2:15" x14ac:dyDescent="0.15">
      <c r="B47" s="46"/>
      <c r="C47" s="269"/>
      <c r="D47" s="270"/>
      <c r="E47" s="49"/>
      <c r="F47" s="254"/>
      <c r="G47" s="51"/>
      <c r="H47" s="49"/>
      <c r="I47" s="50"/>
      <c r="J47" s="51"/>
      <c r="K47" s="53"/>
      <c r="L47" s="245"/>
      <c r="M47" s="55">
        <f t="shared" si="1"/>
        <v>0</v>
      </c>
      <c r="N47" s="59"/>
      <c r="O47" s="242"/>
    </row>
    <row r="48" spans="2:15" x14ac:dyDescent="0.15">
      <c r="B48" s="46"/>
      <c r="C48" s="269"/>
      <c r="D48" s="270"/>
      <c r="E48" s="49"/>
      <c r="F48" s="254"/>
      <c r="G48" s="51"/>
      <c r="H48" s="49"/>
      <c r="I48" s="50"/>
      <c r="J48" s="51"/>
      <c r="K48" s="53"/>
      <c r="L48" s="245"/>
      <c r="M48" s="55">
        <f t="shared" si="1"/>
        <v>0</v>
      </c>
      <c r="N48" s="59"/>
      <c r="O48" s="263"/>
    </row>
    <row r="49" spans="2:15" x14ac:dyDescent="0.15">
      <c r="B49" s="46"/>
      <c r="C49" s="269"/>
      <c r="D49" s="270"/>
      <c r="E49" s="49"/>
      <c r="F49" s="254"/>
      <c r="G49" s="51"/>
      <c r="H49" s="49"/>
      <c r="I49" s="50"/>
      <c r="J49" s="51"/>
      <c r="K49" s="53"/>
      <c r="L49" s="245"/>
      <c r="M49" s="55">
        <f t="shared" si="1"/>
        <v>0</v>
      </c>
      <c r="N49" s="59"/>
      <c r="O49" s="263"/>
    </row>
    <row r="50" spans="2:15" x14ac:dyDescent="0.15">
      <c r="B50" s="46"/>
      <c r="C50" s="269"/>
      <c r="D50" s="270"/>
      <c r="E50" s="49"/>
      <c r="F50" s="254"/>
      <c r="G50" s="51"/>
      <c r="H50" s="49"/>
      <c r="I50" s="50"/>
      <c r="J50" s="51"/>
      <c r="K50" s="53"/>
      <c r="L50" s="245"/>
      <c r="M50" s="55">
        <f>SUM(L50*F50)</f>
        <v>0</v>
      </c>
      <c r="N50" s="59"/>
      <c r="O50" s="263"/>
    </row>
    <row r="51" spans="2:15" x14ac:dyDescent="0.15">
      <c r="B51" s="46"/>
      <c r="C51" s="269"/>
      <c r="D51" s="270"/>
      <c r="E51" s="49"/>
      <c r="F51" s="254"/>
      <c r="G51" s="51"/>
      <c r="H51" s="49"/>
      <c r="I51" s="50"/>
      <c r="J51" s="51"/>
      <c r="K51" s="53"/>
      <c r="L51" s="245"/>
      <c r="M51" s="55">
        <f>SUM(L51*F51)</f>
        <v>0</v>
      </c>
      <c r="N51" s="59"/>
      <c r="O51" s="263"/>
    </row>
    <row r="52" spans="2:15" x14ac:dyDescent="0.15">
      <c r="B52" s="46"/>
      <c r="C52" s="269"/>
      <c r="D52" s="270"/>
      <c r="E52" s="49"/>
      <c r="F52" s="254"/>
      <c r="G52" s="51"/>
      <c r="H52" s="49"/>
      <c r="I52" s="50"/>
      <c r="J52" s="51"/>
      <c r="K52" s="53"/>
      <c r="L52" s="245"/>
      <c r="M52" s="55">
        <f>SUM(L52*F52)</f>
        <v>0</v>
      </c>
      <c r="N52" s="59"/>
      <c r="O52" s="263"/>
    </row>
    <row r="53" spans="2:15" x14ac:dyDescent="0.15">
      <c r="B53" s="46"/>
      <c r="C53" s="269"/>
      <c r="D53" s="270"/>
      <c r="E53" s="49"/>
      <c r="F53" s="254"/>
      <c r="G53" s="51"/>
      <c r="H53" s="49"/>
      <c r="I53" s="50"/>
      <c r="J53" s="51"/>
      <c r="K53" s="53"/>
      <c r="L53" s="245"/>
      <c r="M53" s="55">
        <f>SUM(L53*F53)</f>
        <v>0</v>
      </c>
      <c r="N53" s="59"/>
      <c r="O53" s="263"/>
    </row>
    <row r="54" spans="2:15" x14ac:dyDescent="0.15">
      <c r="B54" s="46"/>
      <c r="C54" s="269"/>
      <c r="D54" s="270"/>
      <c r="E54" s="49"/>
      <c r="F54" s="254"/>
      <c r="G54" s="51"/>
      <c r="H54" s="49"/>
      <c r="I54" s="50"/>
      <c r="J54" s="51"/>
      <c r="K54" s="53"/>
      <c r="L54" s="245"/>
      <c r="M54" s="55">
        <f>SUM(L54*F54)</f>
        <v>0</v>
      </c>
      <c r="N54" s="59"/>
      <c r="O54" s="263"/>
    </row>
    <row r="55" spans="2:15" x14ac:dyDescent="0.15">
      <c r="B55" s="46"/>
      <c r="C55" s="269"/>
      <c r="D55" s="270"/>
      <c r="E55" s="49"/>
      <c r="F55" s="254"/>
      <c r="G55" s="51"/>
      <c r="H55" s="49"/>
      <c r="I55" s="50"/>
      <c r="J55" s="51"/>
      <c r="K55" s="53"/>
      <c r="L55" s="245"/>
      <c r="M55" s="55">
        <f t="shared" si="1"/>
        <v>0</v>
      </c>
      <c r="N55" s="57"/>
      <c r="O55" s="65"/>
    </row>
    <row r="56" spans="2:15" x14ac:dyDescent="0.15">
      <c r="B56" s="155"/>
      <c r="C56" s="269"/>
      <c r="D56" s="270"/>
      <c r="E56" s="49"/>
      <c r="F56" s="254"/>
      <c r="G56" s="51"/>
      <c r="H56" s="49"/>
      <c r="I56" s="50"/>
      <c r="J56" s="51"/>
      <c r="K56" s="53"/>
      <c r="L56" s="245"/>
      <c r="M56" s="55">
        <f t="shared" si="1"/>
        <v>0</v>
      </c>
      <c r="N56" s="57"/>
      <c r="O56" s="242"/>
    </row>
    <row r="57" spans="2:15" x14ac:dyDescent="0.15">
      <c r="B57" s="155"/>
      <c r="C57" s="269"/>
      <c r="D57" s="270"/>
      <c r="E57" s="49"/>
      <c r="F57" s="254"/>
      <c r="G57" s="51"/>
      <c r="H57" s="49"/>
      <c r="I57" s="50"/>
      <c r="J57" s="51"/>
      <c r="K57" s="53"/>
      <c r="L57" s="245"/>
      <c r="M57" s="55">
        <f t="shared" si="1"/>
        <v>0</v>
      </c>
      <c r="N57" s="57"/>
      <c r="O57" s="242"/>
    </row>
    <row r="58" spans="2:15" x14ac:dyDescent="0.15">
      <c r="B58" s="46"/>
      <c r="C58" s="269"/>
      <c r="D58" s="270"/>
      <c r="E58" s="49"/>
      <c r="F58" s="254"/>
      <c r="G58" s="51"/>
      <c r="H58" s="49"/>
      <c r="I58" s="50"/>
      <c r="J58" s="51"/>
      <c r="K58" s="53"/>
      <c r="L58" s="245"/>
      <c r="M58" s="55">
        <f t="shared" si="1"/>
        <v>0</v>
      </c>
      <c r="N58" s="59"/>
      <c r="O58" s="263"/>
    </row>
    <row r="59" spans="2:15" x14ac:dyDescent="0.15">
      <c r="B59" s="46"/>
      <c r="C59" s="269"/>
      <c r="D59" s="270"/>
      <c r="E59" s="49"/>
      <c r="F59" s="254"/>
      <c r="G59" s="51"/>
      <c r="H59" s="49"/>
      <c r="I59" s="50"/>
      <c r="J59" s="51"/>
      <c r="K59" s="53"/>
      <c r="L59" s="245"/>
      <c r="M59" s="55">
        <f t="shared" si="1"/>
        <v>0</v>
      </c>
      <c r="N59" s="57"/>
      <c r="O59" s="267"/>
    </row>
    <row r="60" spans="2:15" x14ac:dyDescent="0.15">
      <c r="B60" s="46"/>
      <c r="C60" s="269"/>
      <c r="D60" s="270"/>
      <c r="E60" s="49"/>
      <c r="F60" s="254"/>
      <c r="G60" s="51"/>
      <c r="H60" s="49"/>
      <c r="I60" s="50"/>
      <c r="J60" s="51"/>
      <c r="K60" s="53"/>
      <c r="L60" s="245"/>
      <c r="M60" s="55">
        <f t="shared" si="1"/>
        <v>0</v>
      </c>
      <c r="N60" s="57"/>
      <c r="O60" s="65"/>
    </row>
    <row r="61" spans="2:15" x14ac:dyDescent="0.15">
      <c r="B61" s="46"/>
      <c r="C61" s="269"/>
      <c r="D61" s="270"/>
      <c r="E61" s="49"/>
      <c r="F61" s="256"/>
      <c r="G61" s="51"/>
      <c r="H61" s="49"/>
      <c r="I61" s="50"/>
      <c r="J61" s="51"/>
      <c r="K61" s="53"/>
      <c r="L61" s="245"/>
      <c r="M61" s="55">
        <f t="shared" si="1"/>
        <v>0</v>
      </c>
      <c r="N61" s="59"/>
      <c r="O61" s="266"/>
    </row>
    <row r="62" spans="2:15" x14ac:dyDescent="0.15">
      <c r="B62" s="155"/>
      <c r="C62" s="269"/>
      <c r="D62" s="270"/>
      <c r="E62" s="49"/>
      <c r="F62" s="254"/>
      <c r="G62" s="51"/>
      <c r="H62" s="49"/>
      <c r="I62" s="50"/>
      <c r="J62" s="51"/>
      <c r="K62" s="53"/>
      <c r="L62" s="245"/>
      <c r="M62" s="55">
        <f t="shared" si="1"/>
        <v>0</v>
      </c>
      <c r="N62" s="57"/>
      <c r="O62" s="65"/>
    </row>
    <row r="63" spans="2:15" x14ac:dyDescent="0.15">
      <c r="B63" s="155"/>
      <c r="C63" s="269"/>
      <c r="D63" s="270"/>
      <c r="E63" s="49"/>
      <c r="F63" s="254"/>
      <c r="G63" s="51"/>
      <c r="H63" s="49"/>
      <c r="I63" s="50"/>
      <c r="J63" s="51"/>
      <c r="K63" s="53"/>
      <c r="L63" s="245"/>
      <c r="M63" s="55">
        <f t="shared" si="1"/>
        <v>0</v>
      </c>
      <c r="N63" s="59"/>
      <c r="O63" s="65"/>
    </row>
    <row r="64" spans="2:15" x14ac:dyDescent="0.15">
      <c r="B64" s="46"/>
      <c r="C64" s="269"/>
      <c r="D64" s="270"/>
      <c r="E64" s="49"/>
      <c r="F64" s="254"/>
      <c r="G64" s="51"/>
      <c r="H64" s="49"/>
      <c r="I64" s="50"/>
      <c r="J64" s="51"/>
      <c r="K64" s="53"/>
      <c r="L64" s="245"/>
      <c r="M64" s="55">
        <f t="shared" si="1"/>
        <v>0</v>
      </c>
      <c r="N64" s="57"/>
      <c r="O64" s="242"/>
    </row>
    <row r="65" spans="2:15" x14ac:dyDescent="0.15">
      <c r="B65" s="46"/>
      <c r="C65" s="269"/>
      <c r="D65" s="270"/>
      <c r="E65" s="49"/>
      <c r="F65" s="254"/>
      <c r="G65" s="51"/>
      <c r="H65" s="49"/>
      <c r="I65" s="50"/>
      <c r="J65" s="51"/>
      <c r="K65" s="53"/>
      <c r="L65" s="245"/>
      <c r="M65" s="55">
        <f t="shared" si="1"/>
        <v>0</v>
      </c>
      <c r="N65" s="57"/>
      <c r="O65" s="65"/>
    </row>
    <row r="66" spans="2:15" x14ac:dyDescent="0.15">
      <c r="B66" s="46"/>
      <c r="C66" s="269"/>
      <c r="D66" s="270"/>
      <c r="E66" s="49"/>
      <c r="F66" s="254"/>
      <c r="G66" s="51"/>
      <c r="H66" s="49"/>
      <c r="I66" s="50"/>
      <c r="J66" s="51"/>
      <c r="K66" s="53"/>
      <c r="L66" s="245"/>
      <c r="M66" s="55">
        <f t="shared" si="1"/>
        <v>0</v>
      </c>
      <c r="N66" s="57"/>
      <c r="O66" s="242"/>
    </row>
    <row r="67" spans="2:15" ht="15" customHeight="1" x14ac:dyDescent="0.15">
      <c r="B67" s="45"/>
      <c r="C67" s="408" t="s">
        <v>256</v>
      </c>
      <c r="D67" s="358"/>
      <c r="E67" s="349"/>
      <c r="F67" s="350"/>
      <c r="G67" s="351"/>
      <c r="H67" s="349"/>
      <c r="I67" s="350"/>
      <c r="J67" s="351"/>
      <c r="K67" s="352"/>
      <c r="L67" s="353"/>
      <c r="M67" s="354"/>
      <c r="N67" s="355">
        <f>SUM(M68:M78)</f>
        <v>0</v>
      </c>
      <c r="O67" s="356"/>
    </row>
    <row r="68" spans="2:15" x14ac:dyDescent="0.15">
      <c r="B68" s="46"/>
      <c r="C68" s="516"/>
      <c r="D68" s="516"/>
      <c r="E68" s="391"/>
      <c r="F68" s="389"/>
      <c r="G68" s="390"/>
      <c r="H68" s="391"/>
      <c r="I68" s="392"/>
      <c r="J68" s="390"/>
      <c r="K68" s="393"/>
      <c r="L68" s="394"/>
      <c r="M68" s="285">
        <f t="shared" ref="M68:M78" si="2">SUM(L68*F68)</f>
        <v>0</v>
      </c>
      <c r="N68" s="395"/>
      <c r="O68" s="396"/>
    </row>
    <row r="69" spans="2:15" x14ac:dyDescent="0.15">
      <c r="B69" s="46"/>
      <c r="C69" s="277"/>
      <c r="D69" s="278"/>
      <c r="E69" s="49"/>
      <c r="F69" s="254"/>
      <c r="G69" s="51"/>
      <c r="H69" s="49"/>
      <c r="I69" s="50"/>
      <c r="J69" s="51"/>
      <c r="K69" s="53"/>
      <c r="L69" s="245"/>
      <c r="M69" s="55">
        <f t="shared" si="2"/>
        <v>0</v>
      </c>
      <c r="N69" s="57"/>
      <c r="O69" s="263"/>
    </row>
    <row r="70" spans="2:15" x14ac:dyDescent="0.15">
      <c r="B70" s="46"/>
      <c r="C70" s="277"/>
      <c r="D70" s="278"/>
      <c r="E70" s="49"/>
      <c r="F70" s="254"/>
      <c r="G70" s="51"/>
      <c r="H70" s="49"/>
      <c r="I70" s="50"/>
      <c r="J70" s="51"/>
      <c r="K70" s="53"/>
      <c r="L70" s="245"/>
      <c r="M70" s="55">
        <f t="shared" si="2"/>
        <v>0</v>
      </c>
      <c r="N70" s="57"/>
      <c r="O70" s="263"/>
    </row>
    <row r="71" spans="2:15" x14ac:dyDescent="0.15">
      <c r="B71" s="46"/>
      <c r="C71" s="277"/>
      <c r="D71" s="278"/>
      <c r="E71" s="49"/>
      <c r="F71" s="254"/>
      <c r="G71" s="51"/>
      <c r="H71" s="49"/>
      <c r="I71" s="50"/>
      <c r="J71" s="51"/>
      <c r="K71" s="53"/>
      <c r="L71" s="245"/>
      <c r="M71" s="55">
        <f t="shared" si="2"/>
        <v>0</v>
      </c>
      <c r="N71" s="57"/>
      <c r="O71" s="263"/>
    </row>
    <row r="72" spans="2:15" x14ac:dyDescent="0.15">
      <c r="B72" s="46"/>
      <c r="C72" s="269"/>
      <c r="D72" s="270"/>
      <c r="E72" s="49"/>
      <c r="F72" s="254"/>
      <c r="G72" s="51"/>
      <c r="H72" s="49"/>
      <c r="I72" s="50"/>
      <c r="J72" s="51"/>
      <c r="K72" s="53"/>
      <c r="L72" s="245"/>
      <c r="M72" s="55">
        <f t="shared" si="2"/>
        <v>0</v>
      </c>
      <c r="N72" s="59"/>
      <c r="O72" s="263"/>
    </row>
    <row r="73" spans="2:15" x14ac:dyDescent="0.15">
      <c r="B73" s="46"/>
      <c r="C73" s="269"/>
      <c r="D73" s="270"/>
      <c r="E73" s="49"/>
      <c r="F73" s="254"/>
      <c r="G73" s="51"/>
      <c r="H73" s="49"/>
      <c r="I73" s="50"/>
      <c r="J73" s="51"/>
      <c r="K73" s="53"/>
      <c r="L73" s="245"/>
      <c r="M73" s="55">
        <f t="shared" si="2"/>
        <v>0</v>
      </c>
      <c r="N73" s="57"/>
      <c r="O73" s="267"/>
    </row>
    <row r="74" spans="2:15" x14ac:dyDescent="0.15">
      <c r="B74" s="46"/>
      <c r="C74" s="269"/>
      <c r="D74" s="270"/>
      <c r="E74" s="49"/>
      <c r="F74" s="254"/>
      <c r="G74" s="51"/>
      <c r="H74" s="49"/>
      <c r="I74" s="50"/>
      <c r="J74" s="51"/>
      <c r="K74" s="53"/>
      <c r="L74" s="245"/>
      <c r="M74" s="55">
        <f>SUM(L74*F74)</f>
        <v>0</v>
      </c>
      <c r="N74" s="57"/>
      <c r="O74" s="65"/>
    </row>
    <row r="75" spans="2:15" x14ac:dyDescent="0.15">
      <c r="B75" s="46"/>
      <c r="C75" s="269"/>
      <c r="D75" s="270"/>
      <c r="E75" s="49"/>
      <c r="F75" s="256"/>
      <c r="G75" s="51"/>
      <c r="H75" s="49"/>
      <c r="I75" s="50"/>
      <c r="J75" s="51"/>
      <c r="K75" s="53"/>
      <c r="L75" s="279"/>
      <c r="M75" s="55">
        <f t="shared" si="2"/>
        <v>0</v>
      </c>
      <c r="N75" s="59"/>
      <c r="O75" s="266"/>
    </row>
    <row r="76" spans="2:15" x14ac:dyDescent="0.15">
      <c r="B76" s="155"/>
      <c r="C76" s="269"/>
      <c r="D76" s="270"/>
      <c r="E76" s="49"/>
      <c r="F76" s="254"/>
      <c r="G76" s="51"/>
      <c r="H76" s="49"/>
      <c r="I76" s="50"/>
      <c r="J76" s="51"/>
      <c r="K76" s="53"/>
      <c r="L76" s="279"/>
      <c r="M76" s="55">
        <f t="shared" si="2"/>
        <v>0</v>
      </c>
      <c r="N76" s="57"/>
      <c r="O76" s="65"/>
    </row>
    <row r="77" spans="2:15" x14ac:dyDescent="0.15">
      <c r="B77" s="155"/>
      <c r="C77" s="269"/>
      <c r="D77" s="270"/>
      <c r="E77" s="49"/>
      <c r="F77" s="254"/>
      <c r="G77" s="51"/>
      <c r="H77" s="49"/>
      <c r="I77" s="50"/>
      <c r="J77" s="51"/>
      <c r="K77" s="53"/>
      <c r="L77" s="245"/>
      <c r="M77" s="55">
        <f t="shared" si="2"/>
        <v>0</v>
      </c>
      <c r="N77" s="59"/>
      <c r="O77" s="65"/>
    </row>
    <row r="78" spans="2:15" x14ac:dyDescent="0.15">
      <c r="B78" s="46"/>
      <c r="C78" s="269"/>
      <c r="D78" s="270"/>
      <c r="E78" s="49"/>
      <c r="F78" s="254"/>
      <c r="G78" s="51"/>
      <c r="H78" s="49"/>
      <c r="I78" s="50"/>
      <c r="J78" s="51"/>
      <c r="K78" s="53"/>
      <c r="L78" s="279"/>
      <c r="M78" s="55">
        <f t="shared" si="2"/>
        <v>0</v>
      </c>
      <c r="N78" s="57"/>
      <c r="O78" s="65"/>
    </row>
    <row r="79" spans="2:15" ht="15" customHeight="1" x14ac:dyDescent="0.15">
      <c r="B79" s="45"/>
      <c r="C79" s="359" t="s">
        <v>257</v>
      </c>
      <c r="D79" s="360"/>
      <c r="E79" s="349"/>
      <c r="F79" s="350"/>
      <c r="G79" s="351"/>
      <c r="H79" s="349"/>
      <c r="I79" s="350"/>
      <c r="J79" s="351"/>
      <c r="K79" s="352"/>
      <c r="L79" s="353"/>
      <c r="M79" s="354"/>
      <c r="N79" s="355">
        <f>SUM(M80:M96)</f>
        <v>0</v>
      </c>
      <c r="O79" s="356"/>
    </row>
    <row r="80" spans="2:15" x14ac:dyDescent="0.15">
      <c r="B80" s="46"/>
      <c r="C80" s="517"/>
      <c r="D80" s="517"/>
      <c r="E80" s="400"/>
      <c r="F80" s="401"/>
      <c r="G80" s="402"/>
      <c r="H80" s="400"/>
      <c r="I80" s="403"/>
      <c r="J80" s="402"/>
      <c r="K80" s="404"/>
      <c r="L80" s="405"/>
      <c r="M80" s="285">
        <f t="shared" ref="M80:M96" si="3">SUM(L80*F80)</f>
        <v>0</v>
      </c>
      <c r="N80" s="406"/>
      <c r="O80" s="407"/>
    </row>
    <row r="81" spans="2:15" x14ac:dyDescent="0.15">
      <c r="B81" s="46"/>
      <c r="C81" s="264"/>
      <c r="D81" s="265"/>
      <c r="E81" s="49"/>
      <c r="F81" s="254"/>
      <c r="G81" s="51"/>
      <c r="H81" s="49"/>
      <c r="I81" s="50"/>
      <c r="J81" s="51"/>
      <c r="K81" s="53"/>
      <c r="L81" s="245"/>
      <c r="M81" s="55">
        <f t="shared" si="3"/>
        <v>0</v>
      </c>
      <c r="N81" s="57"/>
      <c r="O81" s="266"/>
    </row>
    <row r="82" spans="2:15" x14ac:dyDescent="0.15">
      <c r="B82" s="46"/>
      <c r="C82" s="264"/>
      <c r="D82" s="265"/>
      <c r="E82" s="49"/>
      <c r="F82" s="254"/>
      <c r="G82" s="51"/>
      <c r="H82" s="49"/>
      <c r="I82" s="50"/>
      <c r="J82" s="51"/>
      <c r="K82" s="53"/>
      <c r="L82" s="245"/>
      <c r="M82" s="55">
        <f t="shared" si="3"/>
        <v>0</v>
      </c>
      <c r="N82" s="59"/>
      <c r="O82" s="266"/>
    </row>
    <row r="83" spans="2:15" x14ac:dyDescent="0.15">
      <c r="B83" s="46"/>
      <c r="C83" s="264"/>
      <c r="D83" s="265"/>
      <c r="E83" s="49"/>
      <c r="F83" s="254"/>
      <c r="G83" s="51"/>
      <c r="H83" s="49"/>
      <c r="I83" s="50"/>
      <c r="J83" s="51"/>
      <c r="K83" s="53"/>
      <c r="L83" s="245"/>
      <c r="M83" s="55">
        <f t="shared" si="3"/>
        <v>0</v>
      </c>
      <c r="N83" s="57"/>
      <c r="O83" s="266"/>
    </row>
    <row r="84" spans="2:15" x14ac:dyDescent="0.15">
      <c r="B84" s="46"/>
      <c r="C84" s="264"/>
      <c r="D84" s="265"/>
      <c r="E84" s="49"/>
      <c r="F84" s="254"/>
      <c r="G84" s="51"/>
      <c r="H84" s="49"/>
      <c r="I84" s="50"/>
      <c r="J84" s="51"/>
      <c r="K84" s="53"/>
      <c r="L84" s="245"/>
      <c r="M84" s="55">
        <f t="shared" si="3"/>
        <v>0</v>
      </c>
      <c r="N84" s="59"/>
      <c r="O84" s="266"/>
    </row>
    <row r="85" spans="2:15" x14ac:dyDescent="0.15">
      <c r="B85" s="46"/>
      <c r="C85" s="264"/>
      <c r="D85" s="265"/>
      <c r="E85" s="49"/>
      <c r="F85" s="254"/>
      <c r="G85" s="51"/>
      <c r="H85" s="49"/>
      <c r="I85" s="50"/>
      <c r="J85" s="51"/>
      <c r="K85" s="53"/>
      <c r="L85" s="245"/>
      <c r="M85" s="55">
        <f t="shared" si="3"/>
        <v>0</v>
      </c>
      <c r="N85" s="57"/>
      <c r="O85" s="280"/>
    </row>
    <row r="86" spans="2:15" x14ac:dyDescent="0.15">
      <c r="B86" s="46"/>
      <c r="C86" s="264"/>
      <c r="D86" s="265"/>
      <c r="E86" s="49"/>
      <c r="F86" s="246"/>
      <c r="G86" s="51"/>
      <c r="H86" s="49"/>
      <c r="I86" s="50"/>
      <c r="J86" s="51"/>
      <c r="K86" s="53"/>
      <c r="L86" s="245"/>
      <c r="M86" s="55">
        <f t="shared" si="3"/>
        <v>0</v>
      </c>
      <c r="N86" s="57"/>
      <c r="O86" s="263"/>
    </row>
    <row r="87" spans="2:15" x14ac:dyDescent="0.15">
      <c r="B87" s="46"/>
      <c r="C87" s="264"/>
      <c r="D87" s="265"/>
      <c r="E87" s="49"/>
      <c r="F87" s="254"/>
      <c r="G87" s="51"/>
      <c r="H87" s="49"/>
      <c r="I87" s="50"/>
      <c r="J87" s="51"/>
      <c r="K87" s="53"/>
      <c r="L87" s="245"/>
      <c r="M87" s="55">
        <f t="shared" si="3"/>
        <v>0</v>
      </c>
      <c r="N87" s="57"/>
      <c r="O87" s="266"/>
    </row>
    <row r="88" spans="2:15" x14ac:dyDescent="0.15">
      <c r="B88" s="155"/>
      <c r="C88" s="264"/>
      <c r="D88" s="265"/>
      <c r="E88" s="49"/>
      <c r="F88" s="254"/>
      <c r="G88" s="51"/>
      <c r="H88" s="49"/>
      <c r="I88" s="50"/>
      <c r="J88" s="51"/>
      <c r="K88" s="53"/>
      <c r="L88" s="243"/>
      <c r="M88" s="55">
        <f t="shared" si="3"/>
        <v>0</v>
      </c>
      <c r="N88" s="57"/>
      <c r="O88" s="65"/>
    </row>
    <row r="89" spans="2:15" x14ac:dyDescent="0.15">
      <c r="B89" s="46"/>
      <c r="C89" s="264"/>
      <c r="D89" s="265"/>
      <c r="E89" s="49"/>
      <c r="F89" s="254"/>
      <c r="G89" s="51"/>
      <c r="H89" s="49"/>
      <c r="I89" s="50"/>
      <c r="J89" s="51"/>
      <c r="K89" s="53"/>
      <c r="L89" s="243"/>
      <c r="M89" s="55">
        <f>SUM(L89*F89)</f>
        <v>0</v>
      </c>
      <c r="N89" s="57"/>
      <c r="O89" s="242"/>
    </row>
    <row r="90" spans="2:15" x14ac:dyDescent="0.15">
      <c r="B90" s="155"/>
      <c r="C90" s="269"/>
      <c r="D90" s="270"/>
      <c r="E90" s="49"/>
      <c r="F90" s="254"/>
      <c r="G90" s="51"/>
      <c r="H90" s="49"/>
      <c r="I90" s="50"/>
      <c r="J90" s="51"/>
      <c r="K90" s="53"/>
      <c r="L90" s="245"/>
      <c r="M90" s="55">
        <f t="shared" si="3"/>
        <v>0</v>
      </c>
      <c r="N90" s="59"/>
      <c r="O90" s="263"/>
    </row>
    <row r="91" spans="2:15" x14ac:dyDescent="0.15">
      <c r="B91" s="155"/>
      <c r="C91" s="269"/>
      <c r="D91" s="270"/>
      <c r="E91" s="49"/>
      <c r="F91" s="254"/>
      <c r="G91" s="51"/>
      <c r="H91" s="49"/>
      <c r="I91" s="50"/>
      <c r="J91" s="51"/>
      <c r="K91" s="53"/>
      <c r="L91" s="245"/>
      <c r="M91" s="55">
        <f>SUM(L91*F91)</f>
        <v>0</v>
      </c>
      <c r="N91" s="57"/>
      <c r="O91" s="267"/>
    </row>
    <row r="92" spans="2:15" x14ac:dyDescent="0.15">
      <c r="B92" s="46"/>
      <c r="C92" s="269"/>
      <c r="D92" s="270"/>
      <c r="E92" s="49"/>
      <c r="F92" s="254"/>
      <c r="G92" s="51"/>
      <c r="H92" s="49"/>
      <c r="I92" s="50"/>
      <c r="J92" s="51"/>
      <c r="K92" s="53"/>
      <c r="L92" s="245"/>
      <c r="M92" s="55">
        <f>SUM(L92*F92)</f>
        <v>0</v>
      </c>
      <c r="N92" s="57"/>
      <c r="O92" s="65"/>
    </row>
    <row r="93" spans="2:15" x14ac:dyDescent="0.15">
      <c r="B93" s="46"/>
      <c r="C93" s="269"/>
      <c r="D93" s="270"/>
      <c r="E93" s="49"/>
      <c r="F93" s="254"/>
      <c r="G93" s="51"/>
      <c r="H93" s="49"/>
      <c r="I93" s="50"/>
      <c r="J93" s="51"/>
      <c r="K93" s="53"/>
      <c r="L93" s="245"/>
      <c r="M93" s="55">
        <f t="shared" si="3"/>
        <v>0</v>
      </c>
      <c r="N93" s="57"/>
      <c r="O93" s="266"/>
    </row>
    <row r="94" spans="2:15" x14ac:dyDescent="0.15">
      <c r="B94" s="46"/>
      <c r="C94" s="269"/>
      <c r="D94" s="270"/>
      <c r="E94" s="49"/>
      <c r="F94" s="254"/>
      <c r="G94" s="51"/>
      <c r="H94" s="49"/>
      <c r="I94" s="50"/>
      <c r="J94" s="51"/>
      <c r="K94" s="53"/>
      <c r="L94" s="245"/>
      <c r="M94" s="55">
        <f t="shared" si="3"/>
        <v>0</v>
      </c>
      <c r="N94" s="57"/>
      <c r="O94" s="65"/>
    </row>
    <row r="95" spans="2:15" x14ac:dyDescent="0.15">
      <c r="B95" s="46"/>
      <c r="C95" s="269"/>
      <c r="D95" s="270"/>
      <c r="E95" s="49"/>
      <c r="F95" s="254"/>
      <c r="G95" s="51"/>
      <c r="H95" s="49"/>
      <c r="I95" s="50"/>
      <c r="J95" s="51"/>
      <c r="K95" s="53"/>
      <c r="L95" s="245"/>
      <c r="M95" s="55">
        <f t="shared" si="3"/>
        <v>0</v>
      </c>
      <c r="N95" s="57"/>
      <c r="O95" s="65"/>
    </row>
    <row r="96" spans="2:15" x14ac:dyDescent="0.15">
      <c r="B96" s="155"/>
      <c r="C96" s="269"/>
      <c r="D96" s="270"/>
      <c r="E96" s="49"/>
      <c r="F96" s="254"/>
      <c r="G96" s="51"/>
      <c r="H96" s="49"/>
      <c r="I96" s="50"/>
      <c r="J96" s="51"/>
      <c r="K96" s="53"/>
      <c r="L96" s="245"/>
      <c r="M96" s="55">
        <f t="shared" si="3"/>
        <v>0</v>
      </c>
      <c r="N96" s="57"/>
      <c r="O96" s="242"/>
    </row>
    <row r="97" spans="2:15" ht="15" customHeight="1" x14ac:dyDescent="0.15">
      <c r="B97" s="45"/>
      <c r="C97" s="398" t="s">
        <v>258</v>
      </c>
      <c r="D97" s="358"/>
      <c r="E97" s="349"/>
      <c r="F97" s="350"/>
      <c r="G97" s="351"/>
      <c r="H97" s="349"/>
      <c r="I97" s="350"/>
      <c r="J97" s="351"/>
      <c r="K97" s="352"/>
      <c r="L97" s="353"/>
      <c r="M97" s="354"/>
      <c r="N97" s="355">
        <f>SUM(M98:M120)</f>
        <v>0</v>
      </c>
      <c r="O97" s="356"/>
    </row>
    <row r="98" spans="2:15" x14ac:dyDescent="0.15">
      <c r="B98" s="46"/>
      <c r="C98" s="397"/>
      <c r="D98" s="109"/>
      <c r="E98" s="391"/>
      <c r="F98" s="389"/>
      <c r="G98" s="390"/>
      <c r="H98" s="391"/>
      <c r="I98" s="392"/>
      <c r="J98" s="390"/>
      <c r="K98" s="393"/>
      <c r="L98" s="394"/>
      <c r="M98" s="285">
        <f t="shared" ref="M98:M120" si="4">SUM(L98*F98*I98)</f>
        <v>0</v>
      </c>
      <c r="N98" s="395"/>
      <c r="O98" s="399"/>
    </row>
    <row r="99" spans="2:15" x14ac:dyDescent="0.15">
      <c r="B99" s="46"/>
      <c r="C99" s="261"/>
      <c r="D99" s="262"/>
      <c r="E99" s="49"/>
      <c r="F99" s="256"/>
      <c r="G99" s="51"/>
      <c r="H99" s="49"/>
      <c r="I99" s="50"/>
      <c r="J99" s="51"/>
      <c r="K99" s="53"/>
      <c r="L99" s="241"/>
      <c r="M99" s="55">
        <f t="shared" si="4"/>
        <v>0</v>
      </c>
      <c r="N99" s="59"/>
      <c r="O99" s="268"/>
    </row>
    <row r="100" spans="2:15" x14ac:dyDescent="0.15">
      <c r="B100" s="46"/>
      <c r="C100" s="261"/>
      <c r="D100" s="262"/>
      <c r="E100" s="49"/>
      <c r="F100" s="256"/>
      <c r="G100" s="51"/>
      <c r="H100" s="49"/>
      <c r="I100" s="50"/>
      <c r="J100" s="51"/>
      <c r="K100" s="53"/>
      <c r="L100" s="241"/>
      <c r="M100" s="55">
        <f t="shared" si="4"/>
        <v>0</v>
      </c>
      <c r="N100" s="59"/>
      <c r="O100" s="268"/>
    </row>
    <row r="101" spans="2:15" x14ac:dyDescent="0.15">
      <c r="B101" s="46"/>
      <c r="C101" s="261"/>
      <c r="D101" s="262"/>
      <c r="E101" s="49"/>
      <c r="F101" s="254"/>
      <c r="G101" s="51"/>
      <c r="H101" s="49"/>
      <c r="I101" s="50"/>
      <c r="J101" s="51"/>
      <c r="K101" s="53"/>
      <c r="L101" s="245"/>
      <c r="M101" s="55">
        <f t="shared" si="4"/>
        <v>0</v>
      </c>
      <c r="N101" s="57"/>
      <c r="O101" s="268"/>
    </row>
    <row r="102" spans="2:15" x14ac:dyDescent="0.15">
      <c r="B102" s="46"/>
      <c r="C102" s="261"/>
      <c r="D102" s="262"/>
      <c r="E102" s="49"/>
      <c r="F102" s="254"/>
      <c r="G102" s="51"/>
      <c r="H102" s="49"/>
      <c r="I102" s="50"/>
      <c r="J102" s="51"/>
      <c r="K102" s="53"/>
      <c r="L102" s="245"/>
      <c r="M102" s="55">
        <f t="shared" si="4"/>
        <v>0</v>
      </c>
      <c r="N102" s="57"/>
      <c r="O102" s="266"/>
    </row>
    <row r="103" spans="2:15" x14ac:dyDescent="0.15">
      <c r="B103" s="46"/>
      <c r="C103" s="261"/>
      <c r="D103" s="262"/>
      <c r="E103" s="49"/>
      <c r="F103" s="254"/>
      <c r="G103" s="51"/>
      <c r="H103" s="49"/>
      <c r="I103" s="50"/>
      <c r="J103" s="51"/>
      <c r="K103" s="53"/>
      <c r="L103" s="245"/>
      <c r="M103" s="55">
        <f t="shared" si="4"/>
        <v>0</v>
      </c>
      <c r="N103" s="57"/>
      <c r="O103" s="263"/>
    </row>
    <row r="104" spans="2:15" x14ac:dyDescent="0.15">
      <c r="B104" s="46"/>
      <c r="C104" s="261"/>
      <c r="D104" s="262"/>
      <c r="E104" s="49"/>
      <c r="F104" s="254"/>
      <c r="G104" s="51"/>
      <c r="H104" s="49"/>
      <c r="I104" s="50"/>
      <c r="J104" s="51"/>
      <c r="K104" s="53"/>
      <c r="L104" s="245"/>
      <c r="M104" s="55">
        <f t="shared" si="4"/>
        <v>0</v>
      </c>
      <c r="N104" s="57"/>
      <c r="O104" s="263"/>
    </row>
    <row r="105" spans="2:15" x14ac:dyDescent="0.15">
      <c r="B105" s="46"/>
      <c r="C105" s="261"/>
      <c r="D105" s="262"/>
      <c r="E105" s="49"/>
      <c r="F105" s="254"/>
      <c r="G105" s="51"/>
      <c r="H105" s="49"/>
      <c r="I105" s="50"/>
      <c r="J105" s="51"/>
      <c r="K105" s="53"/>
      <c r="L105" s="245"/>
      <c r="M105" s="55">
        <f t="shared" si="4"/>
        <v>0</v>
      </c>
      <c r="N105" s="57"/>
      <c r="O105" s="263"/>
    </row>
    <row r="106" spans="2:15" x14ac:dyDescent="0.15">
      <c r="B106" s="155"/>
      <c r="C106" s="261"/>
      <c r="D106" s="262"/>
      <c r="E106" s="49"/>
      <c r="F106" s="281"/>
      <c r="G106" s="51"/>
      <c r="H106" s="49"/>
      <c r="I106" s="50"/>
      <c r="J106" s="51"/>
      <c r="K106" s="53"/>
      <c r="L106" s="241"/>
      <c r="M106" s="55">
        <f t="shared" si="4"/>
        <v>0</v>
      </c>
      <c r="N106" s="59"/>
      <c r="O106" s="242"/>
    </row>
    <row r="107" spans="2:15" x14ac:dyDescent="0.15">
      <c r="B107" s="155"/>
      <c r="C107" s="261"/>
      <c r="D107" s="262"/>
      <c r="E107" s="49"/>
      <c r="F107" s="256"/>
      <c r="G107" s="51"/>
      <c r="H107" s="49"/>
      <c r="I107" s="50"/>
      <c r="J107" s="51"/>
      <c r="K107" s="53"/>
      <c r="L107" s="241"/>
      <c r="M107" s="55">
        <f t="shared" si="4"/>
        <v>0</v>
      </c>
      <c r="N107" s="59"/>
      <c r="O107" s="242"/>
    </row>
    <row r="108" spans="2:15" x14ac:dyDescent="0.15">
      <c r="B108" s="46"/>
      <c r="C108" s="261"/>
      <c r="D108" s="262"/>
      <c r="E108" s="49"/>
      <c r="F108" s="254"/>
      <c r="G108" s="51"/>
      <c r="H108" s="49"/>
      <c r="I108" s="50"/>
      <c r="J108" s="51"/>
      <c r="K108" s="53"/>
      <c r="L108" s="245"/>
      <c r="M108" s="55">
        <f t="shared" si="4"/>
        <v>0</v>
      </c>
      <c r="N108" s="57"/>
      <c r="O108" s="280"/>
    </row>
    <row r="109" spans="2:15" x14ac:dyDescent="0.15">
      <c r="B109" s="46"/>
      <c r="C109" s="261"/>
      <c r="D109" s="262"/>
      <c r="E109" s="49"/>
      <c r="F109" s="254"/>
      <c r="G109" s="51"/>
      <c r="H109" s="49"/>
      <c r="I109" s="50"/>
      <c r="J109" s="51"/>
      <c r="K109" s="53"/>
      <c r="L109" s="245"/>
      <c r="M109" s="55">
        <f t="shared" si="4"/>
        <v>0</v>
      </c>
      <c r="N109" s="57"/>
      <c r="O109" s="263"/>
    </row>
    <row r="110" spans="2:15" x14ac:dyDescent="0.15">
      <c r="B110" s="46"/>
      <c r="C110" s="261"/>
      <c r="D110" s="262"/>
      <c r="E110" s="49"/>
      <c r="F110" s="254"/>
      <c r="G110" s="51"/>
      <c r="H110" s="49"/>
      <c r="I110" s="50"/>
      <c r="J110" s="51"/>
      <c r="K110" s="53"/>
      <c r="L110" s="245"/>
      <c r="M110" s="55">
        <f t="shared" si="4"/>
        <v>0</v>
      </c>
      <c r="N110" s="57"/>
      <c r="O110" s="65"/>
    </row>
    <row r="111" spans="2:15" x14ac:dyDescent="0.15">
      <c r="B111" s="46"/>
      <c r="C111" s="261"/>
      <c r="D111" s="262"/>
      <c r="E111" s="49"/>
      <c r="F111" s="254"/>
      <c r="G111" s="51"/>
      <c r="H111" s="49"/>
      <c r="I111" s="50"/>
      <c r="J111" s="51"/>
      <c r="K111" s="53"/>
      <c r="L111" s="245"/>
      <c r="M111" s="55">
        <f t="shared" si="4"/>
        <v>0</v>
      </c>
      <c r="N111" s="57"/>
      <c r="O111" s="268"/>
    </row>
    <row r="112" spans="2:15" x14ac:dyDescent="0.15">
      <c r="B112" s="155"/>
      <c r="C112" s="261"/>
      <c r="D112" s="262"/>
      <c r="E112" s="49"/>
      <c r="F112" s="254"/>
      <c r="G112" s="51"/>
      <c r="H112" s="49"/>
      <c r="I112" s="50"/>
      <c r="J112" s="51"/>
      <c r="K112" s="53"/>
      <c r="L112" s="245"/>
      <c r="M112" s="55">
        <f t="shared" si="4"/>
        <v>0</v>
      </c>
      <c r="N112" s="57"/>
      <c r="O112" s="266"/>
    </row>
    <row r="113" spans="2:15" x14ac:dyDescent="0.15">
      <c r="B113" s="46"/>
      <c r="C113" s="261"/>
      <c r="D113" s="262"/>
      <c r="E113" s="49"/>
      <c r="F113" s="254"/>
      <c r="G113" s="51"/>
      <c r="H113" s="49"/>
      <c r="I113" s="50"/>
      <c r="J113" s="51"/>
      <c r="K113" s="53"/>
      <c r="L113" s="245"/>
      <c r="M113" s="55">
        <f t="shared" si="4"/>
        <v>0</v>
      </c>
      <c r="N113" s="57"/>
      <c r="O113" s="266"/>
    </row>
    <row r="114" spans="2:15" x14ac:dyDescent="0.15">
      <c r="B114" s="46"/>
      <c r="C114" s="261"/>
      <c r="D114" s="262"/>
      <c r="E114" s="49"/>
      <c r="F114" s="256"/>
      <c r="G114" s="51"/>
      <c r="H114" s="49"/>
      <c r="I114" s="50"/>
      <c r="J114" s="51"/>
      <c r="K114" s="53"/>
      <c r="L114" s="241"/>
      <c r="M114" s="55">
        <f t="shared" si="4"/>
        <v>0</v>
      </c>
      <c r="N114" s="59"/>
      <c r="O114" s="266"/>
    </row>
    <row r="115" spans="2:15" x14ac:dyDescent="0.15">
      <c r="B115" s="46"/>
      <c r="C115" s="261"/>
      <c r="D115" s="262"/>
      <c r="E115" s="49"/>
      <c r="F115" s="254"/>
      <c r="G115" s="51"/>
      <c r="H115" s="49"/>
      <c r="I115" s="50"/>
      <c r="J115" s="51"/>
      <c r="K115" s="53"/>
      <c r="L115" s="245"/>
      <c r="M115" s="55">
        <f t="shared" si="4"/>
        <v>0</v>
      </c>
      <c r="N115" s="57"/>
      <c r="O115" s="242"/>
    </row>
    <row r="116" spans="2:15" x14ac:dyDescent="0.15">
      <c r="B116" s="46"/>
      <c r="C116" s="283"/>
      <c r="D116" s="284"/>
      <c r="E116" s="49"/>
      <c r="F116" s="254"/>
      <c r="G116" s="51"/>
      <c r="H116" s="49"/>
      <c r="I116" s="50"/>
      <c r="J116" s="51"/>
      <c r="K116" s="53"/>
      <c r="L116" s="245"/>
      <c r="M116" s="55">
        <f t="shared" si="4"/>
        <v>0</v>
      </c>
      <c r="N116" s="57"/>
      <c r="O116" s="266"/>
    </row>
    <row r="117" spans="2:15" x14ac:dyDescent="0.15">
      <c r="B117" s="155"/>
      <c r="C117" s="283"/>
      <c r="D117" s="284"/>
      <c r="E117" s="49"/>
      <c r="F117" s="254"/>
      <c r="G117" s="51"/>
      <c r="H117" s="49"/>
      <c r="I117" s="50"/>
      <c r="J117" s="51"/>
      <c r="K117" s="53"/>
      <c r="L117" s="243"/>
      <c r="M117" s="55">
        <f t="shared" si="4"/>
        <v>0</v>
      </c>
      <c r="N117" s="57"/>
      <c r="O117" s="65"/>
    </row>
    <row r="118" spans="2:15" x14ac:dyDescent="0.15">
      <c r="B118" s="155"/>
      <c r="C118" s="283"/>
      <c r="D118" s="284"/>
      <c r="E118" s="49"/>
      <c r="F118" s="254"/>
      <c r="G118" s="51"/>
      <c r="H118" s="49"/>
      <c r="I118" s="50"/>
      <c r="J118" s="51"/>
      <c r="K118" s="53"/>
      <c r="L118" s="245"/>
      <c r="M118" s="55">
        <f t="shared" si="4"/>
        <v>0</v>
      </c>
      <c r="N118" s="57"/>
      <c r="O118" s="242"/>
    </row>
    <row r="119" spans="2:15" x14ac:dyDescent="0.15">
      <c r="B119" s="46"/>
      <c r="C119" s="283"/>
      <c r="D119" s="284"/>
      <c r="E119" s="49"/>
      <c r="F119" s="254"/>
      <c r="G119" s="51"/>
      <c r="H119" s="49"/>
      <c r="I119" s="50"/>
      <c r="J119" s="51"/>
      <c r="K119" s="53"/>
      <c r="L119" s="243"/>
      <c r="M119" s="55">
        <f t="shared" si="4"/>
        <v>0</v>
      </c>
      <c r="N119" s="57"/>
      <c r="O119" s="242"/>
    </row>
    <row r="120" spans="2:15" x14ac:dyDescent="0.15">
      <c r="B120" s="46"/>
      <c r="C120" s="283"/>
      <c r="D120" s="284"/>
      <c r="E120" s="49"/>
      <c r="F120" s="254"/>
      <c r="G120" s="51"/>
      <c r="H120" s="49"/>
      <c r="I120" s="50"/>
      <c r="J120" s="51"/>
      <c r="K120" s="53"/>
      <c r="L120" s="245"/>
      <c r="M120" s="55">
        <f t="shared" si="4"/>
        <v>0</v>
      </c>
      <c r="N120" s="59"/>
      <c r="O120" s="242"/>
    </row>
    <row r="121" spans="2:15" x14ac:dyDescent="0.15">
      <c r="B121" s="45"/>
      <c r="C121" s="398" t="s">
        <v>259</v>
      </c>
      <c r="D121" s="358"/>
      <c r="E121" s="349"/>
      <c r="F121" s="350"/>
      <c r="G121" s="351"/>
      <c r="H121" s="349"/>
      <c r="I121" s="350"/>
      <c r="J121" s="351"/>
      <c r="K121" s="352"/>
      <c r="L121" s="353"/>
      <c r="M121" s="354"/>
      <c r="N121" s="355">
        <f>SUM(M122:M132)</f>
        <v>0</v>
      </c>
      <c r="O121" s="356"/>
    </row>
    <row r="122" spans="2:15" x14ac:dyDescent="0.15">
      <c r="B122" s="46"/>
      <c r="C122" s="397"/>
      <c r="D122" s="109"/>
      <c r="E122" s="391"/>
      <c r="F122" s="389"/>
      <c r="G122" s="390"/>
      <c r="H122" s="391"/>
      <c r="I122" s="392"/>
      <c r="J122" s="390"/>
      <c r="K122" s="393"/>
      <c r="L122" s="394"/>
      <c r="M122" s="285">
        <f t="shared" ref="M122:M132" si="5">SUM(L122*F122*I122)</f>
        <v>0</v>
      </c>
      <c r="N122" s="395"/>
      <c r="O122" s="396"/>
    </row>
    <row r="123" spans="2:15" x14ac:dyDescent="0.15">
      <c r="B123" s="46"/>
      <c r="C123" s="261"/>
      <c r="D123" s="262"/>
      <c r="E123" s="49"/>
      <c r="F123" s="254"/>
      <c r="G123" s="51"/>
      <c r="H123" s="49"/>
      <c r="I123" s="50"/>
      <c r="J123" s="51"/>
      <c r="K123" s="53"/>
      <c r="L123" s="245"/>
      <c r="M123" s="55">
        <f t="shared" si="5"/>
        <v>0</v>
      </c>
      <c r="N123" s="57"/>
      <c r="O123" s="263"/>
    </row>
    <row r="124" spans="2:15" x14ac:dyDescent="0.15">
      <c r="B124" s="46"/>
      <c r="C124" s="261"/>
      <c r="D124" s="262"/>
      <c r="E124" s="49"/>
      <c r="F124" s="254"/>
      <c r="G124" s="51"/>
      <c r="H124" s="49"/>
      <c r="I124" s="50"/>
      <c r="J124" s="51"/>
      <c r="K124" s="53"/>
      <c r="L124" s="245"/>
      <c r="M124" s="55">
        <f t="shared" si="5"/>
        <v>0</v>
      </c>
      <c r="N124" s="59"/>
      <c r="O124" s="242"/>
    </row>
    <row r="125" spans="2:15" x14ac:dyDescent="0.15">
      <c r="B125" s="46"/>
      <c r="C125" s="261"/>
      <c r="D125" s="262"/>
      <c r="E125" s="248"/>
      <c r="F125" s="246"/>
      <c r="G125" s="247"/>
      <c r="H125" s="248"/>
      <c r="I125" s="244"/>
      <c r="J125" s="247"/>
      <c r="K125" s="249"/>
      <c r="L125" s="243"/>
      <c r="M125" s="55">
        <f t="shared" si="5"/>
        <v>0</v>
      </c>
      <c r="N125" s="250"/>
      <c r="O125" s="280"/>
    </row>
    <row r="126" spans="2:15" x14ac:dyDescent="0.15">
      <c r="B126" s="46"/>
      <c r="C126" s="283"/>
      <c r="D126" s="284"/>
      <c r="E126" s="49"/>
      <c r="F126" s="254"/>
      <c r="G126" s="51"/>
      <c r="H126" s="49"/>
      <c r="I126" s="50"/>
      <c r="J126" s="51"/>
      <c r="K126" s="53"/>
      <c r="L126" s="245"/>
      <c r="M126" s="55">
        <f t="shared" si="5"/>
        <v>0</v>
      </c>
      <c r="N126" s="57"/>
      <c r="O126" s="266"/>
    </row>
    <row r="127" spans="2:15" x14ac:dyDescent="0.15">
      <c r="B127" s="46"/>
      <c r="C127" s="283"/>
      <c r="D127" s="284"/>
      <c r="E127" s="49"/>
      <c r="F127" s="254"/>
      <c r="G127" s="51"/>
      <c r="H127" s="49"/>
      <c r="I127" s="50"/>
      <c r="J127" s="51"/>
      <c r="K127" s="53"/>
      <c r="L127" s="245"/>
      <c r="M127" s="55">
        <f t="shared" si="5"/>
        <v>0</v>
      </c>
      <c r="N127" s="57"/>
      <c r="O127" s="280"/>
    </row>
    <row r="128" spans="2:15" x14ac:dyDescent="0.15">
      <c r="B128" s="46"/>
      <c r="C128" s="283"/>
      <c r="D128" s="284"/>
      <c r="E128" s="49"/>
      <c r="F128" s="246"/>
      <c r="G128" s="51"/>
      <c r="H128" s="49"/>
      <c r="I128" s="50"/>
      <c r="J128" s="51"/>
      <c r="K128" s="53"/>
      <c r="L128" s="245"/>
      <c r="M128" s="55">
        <f t="shared" si="5"/>
        <v>0</v>
      </c>
      <c r="N128" s="57"/>
      <c r="O128" s="280"/>
    </row>
    <row r="129" spans="2:15" x14ac:dyDescent="0.15">
      <c r="B129" s="46"/>
      <c r="C129" s="283"/>
      <c r="D129" s="284"/>
      <c r="E129" s="49"/>
      <c r="F129" s="254"/>
      <c r="G129" s="51"/>
      <c r="H129" s="49"/>
      <c r="I129" s="50"/>
      <c r="J129" s="51"/>
      <c r="K129" s="53"/>
      <c r="L129" s="245"/>
      <c r="M129" s="55">
        <f t="shared" si="5"/>
        <v>0</v>
      </c>
      <c r="N129" s="57"/>
      <c r="O129" s="267"/>
    </row>
    <row r="130" spans="2:15" x14ac:dyDescent="0.15">
      <c r="B130" s="155"/>
      <c r="C130" s="283"/>
      <c r="D130" s="284"/>
      <c r="E130" s="49"/>
      <c r="F130" s="254"/>
      <c r="G130" s="51"/>
      <c r="H130" s="49"/>
      <c r="I130" s="50"/>
      <c r="J130" s="51"/>
      <c r="K130" s="53"/>
      <c r="L130" s="245"/>
      <c r="M130" s="55">
        <f t="shared" si="5"/>
        <v>0</v>
      </c>
      <c r="N130" s="57"/>
      <c r="O130" s="266"/>
    </row>
    <row r="131" spans="2:15" x14ac:dyDescent="0.15">
      <c r="B131" s="155"/>
      <c r="C131" s="283"/>
      <c r="D131" s="284"/>
      <c r="E131" s="49"/>
      <c r="F131" s="254"/>
      <c r="G131" s="51"/>
      <c r="H131" s="49"/>
      <c r="I131" s="50"/>
      <c r="J131" s="51"/>
      <c r="K131" s="53"/>
      <c r="L131" s="245"/>
      <c r="M131" s="55">
        <f t="shared" si="5"/>
        <v>0</v>
      </c>
      <c r="N131" s="57"/>
      <c r="O131" s="266"/>
    </row>
    <row r="132" spans="2:15" x14ac:dyDescent="0.15">
      <c r="B132" s="46"/>
      <c r="C132" s="283"/>
      <c r="D132" s="284"/>
      <c r="E132" s="49"/>
      <c r="F132" s="254"/>
      <c r="G132" s="51"/>
      <c r="H132" s="49"/>
      <c r="I132" s="50"/>
      <c r="J132" s="51"/>
      <c r="K132" s="53"/>
      <c r="L132" s="245"/>
      <c r="M132" s="55">
        <f t="shared" si="5"/>
        <v>0</v>
      </c>
      <c r="N132" s="57"/>
      <c r="O132" s="242"/>
    </row>
    <row r="133" spans="2:15" x14ac:dyDescent="0.15">
      <c r="B133" s="45"/>
      <c r="C133" s="357" t="s">
        <v>260</v>
      </c>
      <c r="D133" s="358"/>
      <c r="E133" s="349"/>
      <c r="F133" s="350"/>
      <c r="G133" s="351"/>
      <c r="H133" s="349"/>
      <c r="I133" s="350"/>
      <c r="J133" s="351"/>
      <c r="K133" s="352"/>
      <c r="L133" s="353"/>
      <c r="M133" s="354"/>
      <c r="N133" s="355">
        <f>SUM(M134:M135)</f>
        <v>0</v>
      </c>
      <c r="O133" s="356"/>
    </row>
    <row r="134" spans="2:15" x14ac:dyDescent="0.15">
      <c r="B134" s="46"/>
      <c r="C134" s="47"/>
      <c r="D134" s="48"/>
      <c r="E134" s="248"/>
      <c r="F134" s="246"/>
      <c r="G134" s="247"/>
      <c r="H134" s="248"/>
      <c r="I134" s="244"/>
      <c r="J134" s="247"/>
      <c r="K134" s="249"/>
      <c r="L134" s="243"/>
      <c r="M134" s="55">
        <f>SUM(L134*F134*I134)</f>
        <v>0</v>
      </c>
      <c r="N134" s="250"/>
      <c r="O134" s="280"/>
    </row>
    <row r="135" spans="2:15" x14ac:dyDescent="0.15">
      <c r="B135" s="46"/>
      <c r="C135" s="283"/>
      <c r="D135" s="286"/>
      <c r="E135" s="49"/>
      <c r="F135" s="254"/>
      <c r="G135" s="51"/>
      <c r="H135" s="49"/>
      <c r="I135" s="50"/>
      <c r="J135" s="51"/>
      <c r="K135" s="53"/>
      <c r="L135" s="245"/>
      <c r="M135" s="55">
        <f>SUM(L135*F135*I135)</f>
        <v>0</v>
      </c>
      <c r="N135" s="57"/>
      <c r="O135" s="266"/>
    </row>
    <row r="136" spans="2:15" x14ac:dyDescent="0.15">
      <c r="B136" s="45"/>
      <c r="C136" s="357" t="s">
        <v>366</v>
      </c>
      <c r="D136" s="358"/>
      <c r="E136" s="349"/>
      <c r="F136" s="350"/>
      <c r="G136" s="351"/>
      <c r="H136" s="349"/>
      <c r="I136" s="350"/>
      <c r="J136" s="351"/>
      <c r="K136" s="352"/>
      <c r="L136" s="353"/>
      <c r="M136" s="354"/>
      <c r="N136" s="355">
        <f>SUM(M137:M139)</f>
        <v>0</v>
      </c>
      <c r="O136" s="356"/>
    </row>
    <row r="137" spans="2:15" x14ac:dyDescent="0.15">
      <c r="B137" s="46"/>
      <c r="C137" s="47"/>
      <c r="D137" s="48"/>
      <c r="E137" s="49"/>
      <c r="F137" s="50"/>
      <c r="G137" s="51"/>
      <c r="H137" s="49"/>
      <c r="I137" s="50"/>
      <c r="J137" s="51"/>
      <c r="K137" s="53"/>
      <c r="L137" s="259"/>
      <c r="M137" s="55">
        <f>SUM(L137*F137*I137)</f>
        <v>0</v>
      </c>
      <c r="N137" s="55"/>
      <c r="O137" s="56"/>
    </row>
    <row r="138" spans="2:15" x14ac:dyDescent="0.15">
      <c r="B138" s="46"/>
      <c r="C138" s="47"/>
      <c r="D138" s="48"/>
      <c r="E138" s="49"/>
      <c r="F138" s="50"/>
      <c r="G138" s="51"/>
      <c r="H138" s="49"/>
      <c r="I138" s="50"/>
      <c r="J138" s="51"/>
      <c r="K138" s="53"/>
      <c r="L138" s="259"/>
      <c r="M138" s="55">
        <f>SUM(L138*F138*I138)</f>
        <v>0</v>
      </c>
      <c r="N138" s="55"/>
      <c r="O138" s="56"/>
    </row>
    <row r="139" spans="2:15" ht="15" thickBot="1" x14ac:dyDescent="0.2">
      <c r="B139" s="46"/>
      <c r="C139" s="47"/>
      <c r="D139" s="48"/>
      <c r="E139" s="49"/>
      <c r="F139" s="50"/>
      <c r="G139" s="51"/>
      <c r="H139" s="49"/>
      <c r="I139" s="50"/>
      <c r="J139" s="51"/>
      <c r="K139" s="53"/>
      <c r="L139" s="259"/>
      <c r="M139" s="55">
        <f>SUM(L139*F139*I139)</f>
        <v>0</v>
      </c>
      <c r="N139" s="59"/>
      <c r="O139" s="56"/>
    </row>
    <row r="140" spans="2:15" ht="15" thickTop="1" x14ac:dyDescent="0.15">
      <c r="B140" s="287"/>
      <c r="C140" s="288" t="s">
        <v>261</v>
      </c>
      <c r="D140" s="289"/>
      <c r="E140" s="290"/>
      <c r="F140" s="291"/>
      <c r="G140" s="292"/>
      <c r="H140" s="290"/>
      <c r="I140" s="291"/>
      <c r="J140" s="292"/>
      <c r="K140" s="293"/>
      <c r="L140" s="294"/>
      <c r="M140" s="295"/>
      <c r="N140" s="296">
        <f>N15+N23</f>
        <v>0</v>
      </c>
      <c r="O140" s="297"/>
    </row>
    <row r="141" spans="2:15" x14ac:dyDescent="0.15">
      <c r="B141" s="46"/>
      <c r="C141" s="298"/>
      <c r="D141" s="299"/>
      <c r="E141" s="300"/>
      <c r="F141" s="301"/>
      <c r="G141" s="302"/>
      <c r="H141" s="300"/>
      <c r="I141" s="301"/>
      <c r="J141" s="302"/>
      <c r="K141" s="303"/>
      <c r="L141" s="304"/>
      <c r="M141" s="305"/>
      <c r="N141" s="306"/>
      <c r="O141" s="307"/>
    </row>
    <row r="142" spans="2:15" ht="15" thickBot="1" x14ac:dyDescent="0.2">
      <c r="B142" s="66"/>
      <c r="C142" s="67" t="s">
        <v>28</v>
      </c>
      <c r="D142" s="68"/>
      <c r="E142" s="69"/>
      <c r="F142" s="70"/>
      <c r="G142" s="71"/>
      <c r="H142" s="69"/>
      <c r="I142" s="70"/>
      <c r="J142" s="71"/>
      <c r="K142" s="72"/>
      <c r="L142" s="73"/>
      <c r="M142" s="74"/>
      <c r="N142" s="75"/>
      <c r="O142" s="76"/>
    </row>
    <row r="143" spans="2:15" ht="15" thickTop="1" x14ac:dyDescent="0.15">
      <c r="B143" s="99"/>
      <c r="C143" s="100" t="s">
        <v>29</v>
      </c>
      <c r="D143" s="101"/>
      <c r="E143" s="102"/>
      <c r="F143" s="103"/>
      <c r="G143" s="104"/>
      <c r="H143" s="102"/>
      <c r="I143" s="103"/>
      <c r="J143" s="104"/>
      <c r="K143" s="105"/>
      <c r="L143" s="106"/>
      <c r="M143" s="107"/>
      <c r="N143" s="160">
        <f>SUM(N140:N142)</f>
        <v>0</v>
      </c>
      <c r="O143" s="108"/>
    </row>
    <row r="144" spans="2:15" ht="15" thickBot="1" x14ac:dyDescent="0.2">
      <c r="B144" s="66"/>
      <c r="C144" s="67" t="s">
        <v>355</v>
      </c>
      <c r="D144" s="68"/>
      <c r="E144" s="69"/>
      <c r="F144" s="70"/>
      <c r="G144" s="71"/>
      <c r="H144" s="69"/>
      <c r="I144" s="70"/>
      <c r="J144" s="71"/>
      <c r="K144" s="72"/>
      <c r="L144" s="73"/>
      <c r="M144" s="74"/>
      <c r="N144" s="75">
        <f>N143*0.1</f>
        <v>0</v>
      </c>
      <c r="O144" s="76"/>
    </row>
    <row r="145" spans="1:15" ht="15" thickTop="1" x14ac:dyDescent="0.15">
      <c r="A145" s="109"/>
      <c r="B145" s="110"/>
      <c r="C145" s="111" t="s">
        <v>262</v>
      </c>
      <c r="D145" s="112"/>
      <c r="E145" s="113"/>
      <c r="F145" s="114"/>
      <c r="G145" s="115"/>
      <c r="H145" s="113"/>
      <c r="I145" s="114"/>
      <c r="J145" s="115"/>
      <c r="K145" s="111"/>
      <c r="L145" s="116"/>
      <c r="M145" s="117"/>
      <c r="N145" s="118">
        <f>SUM(N143:N144)</f>
        <v>0</v>
      </c>
      <c r="O145" s="119"/>
    </row>
    <row r="50029" spans="216:220" ht="15" thickBot="1" x14ac:dyDescent="0.2">
      <c r="HH50029" s="177" t="s">
        <v>44</v>
      </c>
      <c r="HI50029" s="178" t="s">
        <v>45</v>
      </c>
      <c r="HJ50029" s="178" t="s">
        <v>46</v>
      </c>
      <c r="HL50029" s="179" t="s">
        <v>47</v>
      </c>
    </row>
    <row r="50030" spans="216:220" ht="15" thickTop="1" x14ac:dyDescent="0.15">
      <c r="HH50030" s="182" t="s">
        <v>53</v>
      </c>
      <c r="HI50030" s="183" t="s">
        <v>54</v>
      </c>
      <c r="HJ50030" s="184" t="str">
        <f>+HH50030&amp;"： "&amp;HI50030</f>
        <v>0#： 添付種目明細有り</v>
      </c>
      <c r="HL50030" s="179" t="s">
        <v>55</v>
      </c>
    </row>
    <row r="50031" spans="216:220" x14ac:dyDescent="0.15">
      <c r="HH50031" s="185" t="s">
        <v>59</v>
      </c>
      <c r="HI50031" s="186" t="s">
        <v>60</v>
      </c>
      <c r="HJ50031" s="187" t="str">
        <f t="shared" ref="HJ50031:HJ50078" si="6">+HH50031&amp;"： "&amp;HI50031</f>
        <v>1A： ＰＨＯＴＯ制作</v>
      </c>
      <c r="HL50031" s="179"/>
    </row>
    <row r="50032" spans="216:220" x14ac:dyDescent="0.15">
      <c r="HH50032" s="188" t="s">
        <v>65</v>
      </c>
      <c r="HI50032" s="189" t="s">
        <v>66</v>
      </c>
      <c r="HJ50032" s="190" t="str">
        <f t="shared" si="6"/>
        <v>1B： ３Ｄ制作</v>
      </c>
      <c r="HL50032" s="179" t="s">
        <v>67</v>
      </c>
    </row>
    <row r="50033" spans="216:220" x14ac:dyDescent="0.15">
      <c r="HH50033" s="188" t="s">
        <v>72</v>
      </c>
      <c r="HI50033" s="189" t="s">
        <v>73</v>
      </c>
      <c r="HJ50033" s="190" t="str">
        <f t="shared" si="6"/>
        <v>1C： ２Ｄ制作</v>
      </c>
      <c r="HL50033" s="179" t="s">
        <v>74</v>
      </c>
    </row>
    <row r="50034" spans="216:220" x14ac:dyDescent="0.15">
      <c r="HH50034" s="194" t="s">
        <v>79</v>
      </c>
      <c r="HI50034" s="195" t="s">
        <v>80</v>
      </c>
      <c r="HJ50034" s="196" t="str">
        <f t="shared" si="6"/>
        <v>1D： ＣＭ制作</v>
      </c>
      <c r="HL50034" s="179" t="s">
        <v>81</v>
      </c>
    </row>
    <row r="50035" spans="216:220" x14ac:dyDescent="0.15">
      <c r="HH50035" s="194" t="s">
        <v>84</v>
      </c>
      <c r="HI50035" s="195" t="s">
        <v>85</v>
      </c>
      <c r="HJ50035" s="196" t="str">
        <f t="shared" si="6"/>
        <v>1E： 映像コンテンツ制作</v>
      </c>
      <c r="HL50035" s="179" t="s">
        <v>86</v>
      </c>
    </row>
    <row r="50036" spans="216:220" x14ac:dyDescent="0.15">
      <c r="HH50036" s="194" t="s">
        <v>90</v>
      </c>
      <c r="HI50036" s="195" t="s">
        <v>91</v>
      </c>
      <c r="HJ50036" s="196" t="str">
        <f t="shared" si="6"/>
        <v>1F： プレゼン（CM)</v>
      </c>
      <c r="HL50036" s="179" t="s">
        <v>92</v>
      </c>
    </row>
    <row r="50037" spans="216:220" x14ac:dyDescent="0.15">
      <c r="HH50037" s="194" t="s">
        <v>96</v>
      </c>
      <c r="HI50037" s="195" t="s">
        <v>97</v>
      </c>
      <c r="HJ50037" s="196" t="str">
        <f t="shared" si="6"/>
        <v>1G： ＣＭ企画・演出</v>
      </c>
      <c r="HL50037" s="179" t="s">
        <v>98</v>
      </c>
    </row>
    <row r="50038" spans="216:220" x14ac:dyDescent="0.15">
      <c r="HH50038" s="194" t="s">
        <v>102</v>
      </c>
      <c r="HI50038" s="195" t="s">
        <v>103</v>
      </c>
      <c r="HJ50038" s="196" t="str">
        <f t="shared" si="6"/>
        <v>1H： ポスプロ</v>
      </c>
      <c r="HL50038" s="179" t="s">
        <v>104</v>
      </c>
    </row>
    <row r="50039" spans="216:220" x14ac:dyDescent="0.15">
      <c r="HH50039" s="194" t="s">
        <v>107</v>
      </c>
      <c r="HI50039" s="195" t="s">
        <v>108</v>
      </c>
      <c r="HJ50039" s="196" t="str">
        <f t="shared" si="6"/>
        <v>1I： プリント</v>
      </c>
      <c r="HL50039" s="179" t="s">
        <v>109</v>
      </c>
    </row>
    <row r="50040" spans="216:220" x14ac:dyDescent="0.15">
      <c r="HH50040" s="188" t="s">
        <v>112</v>
      </c>
      <c r="HI50040" s="189" t="s">
        <v>113</v>
      </c>
      <c r="HJ50040" s="190" t="str">
        <f t="shared" si="6"/>
        <v>T1： 新聞・雑誌広告製作</v>
      </c>
      <c r="HL50040" s="179" t="s">
        <v>114</v>
      </c>
    </row>
    <row r="50041" spans="216:220" x14ac:dyDescent="0.15">
      <c r="HH50041" s="194" t="s">
        <v>119</v>
      </c>
      <c r="HI50041" s="195" t="s">
        <v>120</v>
      </c>
      <c r="HJ50041" s="196" t="str">
        <f t="shared" si="6"/>
        <v>1L： ラジオＣＭ制作</v>
      </c>
      <c r="HL50041" s="179" t="s">
        <v>121</v>
      </c>
    </row>
    <row r="50042" spans="216:220" x14ac:dyDescent="0.15">
      <c r="HH50042" s="194" t="s">
        <v>128</v>
      </c>
      <c r="HI50042" s="195" t="s">
        <v>129</v>
      </c>
      <c r="HJ50042" s="196" t="str">
        <f t="shared" si="6"/>
        <v>1M： コンテンツ制作（CI・VI・ﾛｺﾞ・ﾊﾟｯｹｰｼﾞ他）</v>
      </c>
      <c r="HL50042" s="179" t="s">
        <v>130</v>
      </c>
    </row>
    <row r="50043" spans="216:220" x14ac:dyDescent="0.15">
      <c r="HH50043" s="194" t="s">
        <v>134</v>
      </c>
      <c r="HI50043" s="195" t="s">
        <v>135</v>
      </c>
      <c r="HJ50043" s="196" t="str">
        <f t="shared" si="6"/>
        <v>1N： チラシ制作</v>
      </c>
      <c r="HL50043" s="179" t="s">
        <v>136</v>
      </c>
    </row>
    <row r="50044" spans="216:220" x14ac:dyDescent="0.15">
      <c r="HH50044" s="194" t="s">
        <v>140</v>
      </c>
      <c r="HI50044" s="195" t="s">
        <v>141</v>
      </c>
      <c r="HJ50044" s="196" t="str">
        <f t="shared" si="6"/>
        <v>1P： 店頭ツール制作</v>
      </c>
      <c r="HL50044" s="179" t="s">
        <v>142</v>
      </c>
    </row>
    <row r="50045" spans="216:220" x14ac:dyDescent="0.15">
      <c r="HH50045" s="194" t="s">
        <v>146</v>
      </c>
      <c r="HI50045" s="195" t="s">
        <v>147</v>
      </c>
      <c r="HJ50045" s="196" t="str">
        <f t="shared" si="6"/>
        <v>1Q： カタログ制作</v>
      </c>
      <c r="HL50045" s="179" t="s">
        <v>148</v>
      </c>
    </row>
    <row r="50046" spans="216:220" x14ac:dyDescent="0.15">
      <c r="HH50046" s="194" t="s">
        <v>152</v>
      </c>
      <c r="HI50046" s="195" t="s">
        <v>153</v>
      </c>
      <c r="HJ50046" s="196" t="str">
        <f t="shared" si="6"/>
        <v>1R： ＤＭ制作</v>
      </c>
      <c r="HL50046" s="179" t="s">
        <v>154</v>
      </c>
    </row>
    <row r="50047" spans="216:220" x14ac:dyDescent="0.15">
      <c r="HH50047" s="203" t="s">
        <v>158</v>
      </c>
      <c r="HI50047" s="204" t="s">
        <v>159</v>
      </c>
      <c r="HJ50047" s="205" t="str">
        <f t="shared" si="6"/>
        <v>TB： アウトドアメディア制作</v>
      </c>
      <c r="HL50047" s="179" t="s">
        <v>160</v>
      </c>
    </row>
    <row r="50048" spans="216:220" x14ac:dyDescent="0.15">
      <c r="HH50048" s="206" t="s">
        <v>162</v>
      </c>
      <c r="HI50048" s="207" t="s">
        <v>163</v>
      </c>
      <c r="HJ50048" s="208" t="str">
        <f t="shared" si="6"/>
        <v>T2： 通販メディア制作</v>
      </c>
      <c r="HL50048" s="179" t="s">
        <v>164</v>
      </c>
    </row>
    <row r="50049" spans="216:220" x14ac:dyDescent="0.15">
      <c r="HH50049" s="188" t="s">
        <v>166</v>
      </c>
      <c r="HI50049" s="189" t="s">
        <v>167</v>
      </c>
      <c r="HJ50049" s="190" t="str">
        <f t="shared" si="6"/>
        <v>T3： 通販ＣＲＭツール制作</v>
      </c>
      <c r="HL50049" s="179"/>
    </row>
    <row r="50050" spans="216:220" x14ac:dyDescent="0.15">
      <c r="HH50050" s="194" t="s">
        <v>169</v>
      </c>
      <c r="HI50050" s="195" t="s">
        <v>170</v>
      </c>
      <c r="HJ50050" s="196" t="str">
        <f t="shared" si="6"/>
        <v>8D： 販促イベント</v>
      </c>
      <c r="HL50050" s="179"/>
    </row>
    <row r="50051" spans="216:220" x14ac:dyDescent="0.15">
      <c r="HH50051" s="194" t="s">
        <v>171</v>
      </c>
      <c r="HI50051" s="195" t="s">
        <v>172</v>
      </c>
      <c r="HJ50051" s="196" t="str">
        <f t="shared" si="6"/>
        <v>8E： 事業イベント</v>
      </c>
    </row>
    <row r="50052" spans="216:220" x14ac:dyDescent="0.15">
      <c r="HH50052" s="194" t="s">
        <v>173</v>
      </c>
      <c r="HI50052" s="195" t="s">
        <v>174</v>
      </c>
      <c r="HJ50052" s="196" t="str">
        <f t="shared" si="6"/>
        <v>8F： ＰＲ企画・ＰＲ実施活動</v>
      </c>
    </row>
    <row r="50053" spans="216:220" x14ac:dyDescent="0.15">
      <c r="HH50053" s="194" t="s">
        <v>175</v>
      </c>
      <c r="HI50053" s="195" t="s">
        <v>176</v>
      </c>
      <c r="HJ50053" s="196" t="str">
        <f t="shared" si="6"/>
        <v>8G： ＰＲ編集制作（PR誌、ﾑｯｸ誌他）</v>
      </c>
    </row>
    <row r="50054" spans="216:220" x14ac:dyDescent="0.15">
      <c r="HH50054" s="194" t="s">
        <v>177</v>
      </c>
      <c r="HI50054" s="195" t="s">
        <v>178</v>
      </c>
      <c r="HJ50054" s="196" t="str">
        <f t="shared" si="6"/>
        <v>8H： スペースデザイン</v>
      </c>
    </row>
    <row r="50055" spans="216:220" x14ac:dyDescent="0.15">
      <c r="HH50055" s="194" t="s">
        <v>180</v>
      </c>
      <c r="HI50055" s="195" t="s">
        <v>181</v>
      </c>
      <c r="HJ50055" s="196" t="str">
        <f t="shared" si="6"/>
        <v>8I： プレミアム製作</v>
      </c>
    </row>
    <row r="50056" spans="216:220" x14ac:dyDescent="0.15">
      <c r="HH50056" s="194" t="s">
        <v>184</v>
      </c>
      <c r="HI50056" s="195" t="s">
        <v>185</v>
      </c>
      <c r="HJ50056" s="196" t="str">
        <f t="shared" si="6"/>
        <v>8J： 事務局業務</v>
      </c>
    </row>
    <row r="50057" spans="216:220" x14ac:dyDescent="0.15">
      <c r="HH50057" s="216" t="s">
        <v>188</v>
      </c>
      <c r="HI50057" s="217" t="s">
        <v>189</v>
      </c>
      <c r="HJ50057" s="218" t="str">
        <f t="shared" si="6"/>
        <v>T4： プロモーション企画・実施</v>
      </c>
    </row>
    <row r="50058" spans="216:220" x14ac:dyDescent="0.15">
      <c r="HH50058" s="219" t="s">
        <v>191</v>
      </c>
      <c r="HI50058" s="220" t="s">
        <v>192</v>
      </c>
      <c r="HJ50058" s="221" t="str">
        <f t="shared" si="6"/>
        <v>T5： 調査企画・実施</v>
      </c>
    </row>
    <row r="50059" spans="216:220" x14ac:dyDescent="0.15">
      <c r="HH50059" s="216" t="s">
        <v>194</v>
      </c>
      <c r="HI50059" s="217" t="s">
        <v>195</v>
      </c>
      <c r="HJ50059" s="218" t="str">
        <f t="shared" si="6"/>
        <v>T6： Ｗeb制作</v>
      </c>
    </row>
    <row r="50060" spans="216:220" x14ac:dyDescent="0.15">
      <c r="HH50060" s="222" t="s">
        <v>197</v>
      </c>
      <c r="HI50060" s="222" t="s">
        <v>198</v>
      </c>
      <c r="HJ50060" s="223" t="str">
        <f t="shared" si="6"/>
        <v>TA： モバイル制作</v>
      </c>
    </row>
    <row r="50061" spans="216:220" x14ac:dyDescent="0.15">
      <c r="HH50061" s="224" t="s">
        <v>200</v>
      </c>
      <c r="HI50061" s="225" t="s">
        <v>201</v>
      </c>
      <c r="HJ50061" s="226" t="str">
        <f t="shared" si="6"/>
        <v>NG： 新聞</v>
      </c>
    </row>
    <row r="50062" spans="216:220" x14ac:dyDescent="0.15">
      <c r="HH50062" s="194" t="s">
        <v>203</v>
      </c>
      <c r="HI50062" s="195" t="s">
        <v>204</v>
      </c>
      <c r="HJ50062" s="227" t="str">
        <f t="shared" si="6"/>
        <v>NH： 雑誌</v>
      </c>
    </row>
    <row r="50063" spans="216:220" x14ac:dyDescent="0.15">
      <c r="HH50063" s="194" t="s">
        <v>205</v>
      </c>
      <c r="HI50063" s="195" t="s">
        <v>206</v>
      </c>
      <c r="HJ50063" s="196" t="str">
        <f t="shared" si="6"/>
        <v>NI： ラジオ</v>
      </c>
    </row>
    <row r="50064" spans="216:220" x14ac:dyDescent="0.15">
      <c r="HH50064" s="194" t="s">
        <v>209</v>
      </c>
      <c r="HI50064" s="195" t="s">
        <v>210</v>
      </c>
      <c r="HJ50064" s="196" t="str">
        <f t="shared" si="6"/>
        <v>NJ： テレビ</v>
      </c>
    </row>
    <row r="50065" spans="216:218" x14ac:dyDescent="0.15">
      <c r="HH50065" s="194" t="s">
        <v>213</v>
      </c>
      <c r="HI50065" s="195" t="s">
        <v>214</v>
      </c>
      <c r="HJ50065" s="196" t="str">
        <f t="shared" si="6"/>
        <v>NK： アウトドアメディア</v>
      </c>
    </row>
    <row r="50066" spans="216:218" x14ac:dyDescent="0.15">
      <c r="HH50066" s="194" t="s">
        <v>216</v>
      </c>
      <c r="HI50066" s="195" t="s">
        <v>217</v>
      </c>
      <c r="HJ50066" s="196" t="str">
        <f t="shared" si="6"/>
        <v>NL： Ｉメディア</v>
      </c>
    </row>
    <row r="50067" spans="216:218" x14ac:dyDescent="0.15">
      <c r="HH50067" s="194" t="s">
        <v>219</v>
      </c>
      <c r="HI50067" s="195" t="s">
        <v>220</v>
      </c>
      <c r="HJ50067" s="196" t="str">
        <f t="shared" si="6"/>
        <v>NM： その他メディア</v>
      </c>
    </row>
    <row r="50068" spans="216:218" x14ac:dyDescent="0.15">
      <c r="HH50068" s="194" t="s">
        <v>221</v>
      </c>
      <c r="HI50068" s="195" t="s">
        <v>222</v>
      </c>
      <c r="HJ50068" s="196" t="str">
        <f t="shared" si="6"/>
        <v>NN： システム企画・プロデュース</v>
      </c>
    </row>
    <row r="50069" spans="216:218" x14ac:dyDescent="0.15">
      <c r="HH50069" s="194" t="s">
        <v>225</v>
      </c>
      <c r="HI50069" s="195" t="s">
        <v>226</v>
      </c>
      <c r="HJ50069" s="196" t="str">
        <f t="shared" si="6"/>
        <v>NP： 印刷</v>
      </c>
    </row>
    <row r="50070" spans="216:218" x14ac:dyDescent="0.15">
      <c r="HH50070" s="194" t="s">
        <v>229</v>
      </c>
      <c r="HI50070" s="195" t="s">
        <v>230</v>
      </c>
      <c r="HJ50070" s="196" t="str">
        <f t="shared" si="6"/>
        <v>NQ： 什器・ディスプレイ製作</v>
      </c>
    </row>
    <row r="50071" spans="216:218" x14ac:dyDescent="0.15">
      <c r="HH50071" s="206" t="s">
        <v>232</v>
      </c>
      <c r="HI50071" s="207" t="s">
        <v>233</v>
      </c>
      <c r="HJ50071" s="208" t="str">
        <f t="shared" si="6"/>
        <v>NW： 新聞製版</v>
      </c>
    </row>
    <row r="50072" spans="216:218" x14ac:dyDescent="0.15">
      <c r="HH50072" s="188" t="s">
        <v>234</v>
      </c>
      <c r="HI50072" s="189" t="s">
        <v>235</v>
      </c>
      <c r="HJ50072" s="190" t="str">
        <f t="shared" si="6"/>
        <v>NX： 雑誌製版</v>
      </c>
    </row>
    <row r="50073" spans="216:218" x14ac:dyDescent="0.15">
      <c r="HH50073" s="188" t="s">
        <v>236</v>
      </c>
      <c r="HI50073" s="189" t="s">
        <v>237</v>
      </c>
      <c r="HJ50073" s="190" t="str">
        <f t="shared" si="6"/>
        <v>NY： ＳＰ製版（ＤＴＰ・画像処理・出力）</v>
      </c>
    </row>
    <row r="50074" spans="216:218" x14ac:dyDescent="0.15">
      <c r="HH50074" s="229" t="s">
        <v>238</v>
      </c>
      <c r="HI50074" s="226" t="s">
        <v>239</v>
      </c>
      <c r="HJ50074" s="230" t="str">
        <f t="shared" si="6"/>
        <v>NZ： データチェックサービス</v>
      </c>
    </row>
    <row r="50075" spans="216:218" x14ac:dyDescent="0.15">
      <c r="HH50075" s="231" t="s">
        <v>240</v>
      </c>
      <c r="HI50075" s="232" t="s">
        <v>241</v>
      </c>
      <c r="HJ50075" s="187" t="str">
        <f t="shared" si="6"/>
        <v>N1： 製版・送稿業務委託</v>
      </c>
    </row>
    <row r="50076" spans="216:218" x14ac:dyDescent="0.15">
      <c r="HH50076" s="188" t="s">
        <v>242</v>
      </c>
      <c r="HI50076" s="189" t="s">
        <v>243</v>
      </c>
      <c r="HJ50076" s="190" t="str">
        <f t="shared" si="6"/>
        <v>N3： 出演料</v>
      </c>
    </row>
    <row r="50077" spans="216:218" x14ac:dyDescent="0.15">
      <c r="HH50077" s="226" t="s">
        <v>244</v>
      </c>
      <c r="HI50077" s="226" t="s">
        <v>245</v>
      </c>
      <c r="HJ50077" s="226" t="str">
        <f t="shared" si="6"/>
        <v>N4： フィー</v>
      </c>
    </row>
    <row r="50078" spans="216:218" x14ac:dyDescent="0.15">
      <c r="HH50078" s="233" t="s">
        <v>246</v>
      </c>
      <c r="HI50078" s="233" t="s">
        <v>247</v>
      </c>
      <c r="HJ50078" s="233" t="str">
        <f t="shared" si="6"/>
        <v>T9： プレゼン（CM以外)</v>
      </c>
    </row>
  </sheetData>
  <mergeCells count="9">
    <mergeCell ref="C27:D27"/>
    <mergeCell ref="C68:D68"/>
    <mergeCell ref="C80:D80"/>
    <mergeCell ref="B2:O2"/>
    <mergeCell ref="C6:F6"/>
    <mergeCell ref="C14:D14"/>
    <mergeCell ref="E14:G14"/>
    <mergeCell ref="H14:J14"/>
    <mergeCell ref="K14:L14"/>
  </mergeCells>
  <phoneticPr fontId="3"/>
  <printOptions horizontalCentered="1"/>
  <pageMargins left="0.25" right="0.25" top="0.75" bottom="0.75" header="0.3" footer="0.3"/>
  <pageSetup paperSize="9" scale="38" orientation="portrait" r:id="rId1"/>
  <rowBreaks count="1" manualBreakCount="1">
    <brk id="78" max="14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18</vt:i4>
      </vt:variant>
    </vt:vector>
  </HeadingPairs>
  <TitlesOfParts>
    <vt:vector size="24" baseType="lpstr">
      <vt:lpstr>令和8年度（システム開発費）</vt:lpstr>
      <vt:lpstr>令和9年度（国スポ運用費）</vt:lpstr>
      <vt:lpstr>令和9年度（障スポ運用費）</vt:lpstr>
      <vt:lpstr>令和9年度（システム保守費）</vt:lpstr>
      <vt:lpstr>令和9年度（制作印刷費）</vt:lpstr>
      <vt:lpstr>令和9年度（コールセンター費）</vt:lpstr>
      <vt:lpstr>'令和9年度（システム保守費）'!ＤＰ</vt:lpstr>
      <vt:lpstr>'令和9年度（制作印刷費）'!ＤＰ</vt:lpstr>
      <vt:lpstr>ＤＰ</vt:lpstr>
      <vt:lpstr>'令和9年度（システム保守費）'!ＯＭ</vt:lpstr>
      <vt:lpstr>'令和9年度（制作印刷費）'!ＯＭ</vt:lpstr>
      <vt:lpstr>ＯＭ</vt:lpstr>
      <vt:lpstr>'令和8年度（システム開発費）'!Print_Area</vt:lpstr>
      <vt:lpstr>'令和9年度（コールセンター費）'!Print_Area</vt:lpstr>
      <vt:lpstr>'令和9年度（システム保守費）'!Print_Area</vt:lpstr>
      <vt:lpstr>'令和9年度（国スポ運用費）'!Print_Area</vt:lpstr>
      <vt:lpstr>'令和9年度（障スポ運用費）'!Print_Area</vt:lpstr>
      <vt:lpstr>'令和9年度（制作印刷費）'!Print_Area</vt:lpstr>
      <vt:lpstr>'令和8年度（システム開発費）'!Print_Titles</vt:lpstr>
      <vt:lpstr>'令和9年度（システム保守費）'!Print_Titles</vt:lpstr>
      <vt:lpstr>'令和9年度（制作印刷費）'!Print_Titles</vt:lpstr>
      <vt:lpstr>'令和9年度（システム保守費）'!ＳＩ</vt:lpstr>
      <vt:lpstr>'令和9年度（制作印刷費）'!ＳＩ</vt:lpstr>
      <vt:lpstr>ＳＩ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H30030050</dc:creator>
  <cp:lastModifiedBy>松尾 笑</cp:lastModifiedBy>
  <cp:lastPrinted>2026-07-27T05:04:48Z</cp:lastPrinted>
  <dcterms:created xsi:type="dcterms:W3CDTF">2018-07-17T23:44:33Z</dcterms:created>
  <dcterms:modified xsi:type="dcterms:W3CDTF">2026-07-27T05:06:35Z</dcterms:modified>
</cp:coreProperties>
</file>